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user\Desktop\2025 인센티브\"/>
    </mc:Choice>
  </mc:AlternateContent>
  <xr:revisionPtr revIDLastSave="0" documentId="13_ncr:1_{9693B4F9-0C38-4676-A421-4641390C6F74}" xr6:coauthVersionLast="47" xr6:coauthVersionMax="47" xr10:uidLastSave="{00000000-0000-0000-0000-000000000000}"/>
  <bookViews>
    <workbookView xWindow="28680" yWindow="-120" windowWidth="29040" windowHeight="15720" tabRatio="773" activeTab="2" xr2:uid="{00000000-000D-0000-FFFF-FFFF00000000}"/>
  </bookViews>
  <sheets>
    <sheet name="숙박결제내역서(예시)" sheetId="12" r:id="rId1"/>
    <sheet name="숙박배정표(예시)" sheetId="11" r:id="rId2"/>
    <sheet name="식비결제내역서(예시)" sheetId="10" r:id="rId3"/>
    <sheet name="유류비 결제내역서(예시)" sheetId="9" r:id="rId4"/>
    <sheet name="현장 메이킹" sheetId="20" r:id="rId5"/>
  </sheets>
  <externalReferences>
    <externalReference r:id="rId6"/>
    <externalReference r:id="rId7"/>
    <externalReference r:id="rId8"/>
  </externalReferences>
  <definedNames>
    <definedName name="_xlnm._FilterDatabase" localSheetId="0" hidden="1">'숙박결제내역서(예시)'!$A$2:$E$32</definedName>
    <definedName name="_xlnm._FilterDatabase" localSheetId="3" hidden="1">'유류비 결제내역서(예시)'!$A$3:$K$29</definedName>
    <definedName name="_Order1">255</definedName>
    <definedName name="_Order2">255</definedName>
    <definedName name="Above_The_Line" localSheetId="4">[1]마케팅예산!#REF!</definedName>
    <definedName name="Above_The_Line">[1]마케팅예산!#REF!</definedName>
    <definedName name="Budget" localSheetId="4">[1]마케팅예산!#REF!</definedName>
    <definedName name="Budget">[1]마케팅예산!#REF!</definedName>
    <definedName name="Contingency" localSheetId="4">[1]마케팅예산!#REF!</definedName>
    <definedName name="Contingency">[1]마케팅예산!#REF!</definedName>
    <definedName name="Day_단역" localSheetId="4">[1]마케팅예산!#REF!</definedName>
    <definedName name="Day_단역">[1]마케팅예산!#REF!</definedName>
    <definedName name="Day_스턴트">[1]마케팅예산!#REF!</definedName>
    <definedName name="Day_조연">[1]마케팅예산!#REF!</definedName>
    <definedName name="Day_주연">[1]마케팅예산!#REF!</definedName>
    <definedName name="Day_특별출연">[1]마케팅예산!#REF!</definedName>
    <definedName name="DayOff">[1]마케팅예산!#REF!</definedName>
    <definedName name="P_A">[2]예산!#REF!</definedName>
    <definedName name="P_B">[2]예산!#REF!</definedName>
    <definedName name="Post_Production">[1]마케팅예산!#REF!</definedName>
    <definedName name="_xlnm.Print_Area" localSheetId="0">'숙박결제내역서(예시)'!$A$1:$G$33</definedName>
    <definedName name="_xlnm.Print_Area" localSheetId="2">'식비결제내역서(예시)'!$A$1:$F$41</definedName>
    <definedName name="_xlnm.Print_Area" localSheetId="3">'유류비 결제내역서(예시)'!$A$1:$K$29</definedName>
    <definedName name="_xlnm.Print_Titles" localSheetId="1">'숙박배정표(예시)'!$1:$6</definedName>
    <definedName name="_xlnm.Print_Titles" localSheetId="3">'유류비 결제내역서(예시)'!$1:$3</definedName>
    <definedName name="TOTAL" localSheetId="4">[2]예산!#REF!</definedName>
    <definedName name="TOTAL">[2]예산!#REF!</definedName>
    <definedName name="Total_Budget" localSheetId="4">[1]마케팅예산!#REF!</definedName>
    <definedName name="Total_Budget">[1]마케팅예산!#REF!</definedName>
    <definedName name="VAT" localSheetId="4">#REF!</definedName>
    <definedName name="VAT">#REF!</definedName>
    <definedName name="고블린" localSheetId="4">[1]마케팅예산!#REF!</definedName>
    <definedName name="고블린">[1]마케팅예산!#REF!</definedName>
    <definedName name="끼니수" localSheetId="4">[1]마케팅예산!#REF!</definedName>
    <definedName name="끼니수">[1]마케팅예산!#REF!</definedName>
    <definedName name="단역수" localSheetId="4">[1]마케팅예산!#REF!</definedName>
    <definedName name="단역수">[1]마케팅예산!#REF!</definedName>
    <definedName name="배급VAT" localSheetId="4">#REF!</definedName>
    <definedName name="배급VAT">#REF!</definedName>
    <definedName name="복사본" localSheetId="4">[1]마케팅예산!#REF!</definedName>
    <definedName name="복사본">[1]마케팅예산!#REF!</definedName>
    <definedName name="스테디캠" localSheetId="4">[1]마케팅예산!#REF!</definedName>
    <definedName name="스테디캠">[1]마케팅예산!#REF!</definedName>
    <definedName name="스텝수" localSheetId="4">[1]마케팅예산!#REF!</definedName>
    <definedName name="스텝수">[1]마케팅예산!#REF!</definedName>
    <definedName name="스텝숙박">[1]마케팅예산!#REF!</definedName>
    <definedName name="엑스트라">[1]마케팅예산!#REF!</definedName>
    <definedName name="엑스트라수">[1]마케팅예산!#REF!</definedName>
    <definedName name="인쇄비">[2]예산!#REF!</definedName>
    <definedName name="조연수">[1]마케팅예산!#REF!</definedName>
    <definedName name="주연수">[1]마케팅예산!#REF!</definedName>
    <definedName name="주연주연">[1]마케팅예산!#REF!</definedName>
    <definedName name="카메라2">[1]마케팅예산!#REF!</definedName>
    <definedName name="캐스트숙박">[1]마케팅예산!#REF!</definedName>
    <definedName name="코드">'[3]제작비(종합)'!#REF!</definedName>
    <definedName name="크레인">[1]마케팅예산!#REF!</definedName>
    <definedName name="프로모션비">[2]예산!#REF!</definedName>
    <definedName name="해외배급비">[2]예산!#REF!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2" l="1"/>
  <c r="G33" i="12"/>
  <c r="L35" i="11" l="1"/>
  <c r="N35" i="11" s="1"/>
  <c r="F25" i="10" l="1"/>
  <c r="D33" i="12" l="1"/>
  <c r="E3" i="12"/>
  <c r="E33" i="12" s="1"/>
  <c r="K47" i="11" l="1"/>
  <c r="J47" i="11"/>
  <c r="I47" i="11"/>
  <c r="N46" i="11"/>
  <c r="N45" i="11"/>
  <c r="L44" i="11"/>
  <c r="N44" i="11" s="1"/>
  <c r="L43" i="11"/>
  <c r="N43" i="11" s="1"/>
  <c r="L42" i="11"/>
  <c r="N42" i="11" s="1"/>
  <c r="L41" i="11"/>
  <c r="N41" i="11" s="1"/>
  <c r="L40" i="11"/>
  <c r="N40" i="11" s="1"/>
  <c r="L39" i="11"/>
  <c r="N39" i="11" s="1"/>
  <c r="L38" i="11"/>
  <c r="N38" i="11" s="1"/>
  <c r="L37" i="11"/>
  <c r="N37" i="11" s="1"/>
  <c r="L36" i="11"/>
  <c r="N36" i="11" s="1"/>
  <c r="L34" i="11"/>
  <c r="N34" i="11" s="1"/>
  <c r="L33" i="11"/>
  <c r="N33" i="11" s="1"/>
  <c r="L32" i="11"/>
  <c r="N32" i="11" s="1"/>
  <c r="L31" i="11"/>
  <c r="N31" i="11" s="1"/>
  <c r="L30" i="11"/>
  <c r="N30" i="11" s="1"/>
  <c r="L29" i="11"/>
  <c r="N29" i="11" s="1"/>
  <c r="L28" i="11"/>
  <c r="N28" i="11" s="1"/>
  <c r="L27" i="11"/>
  <c r="N27" i="11" s="1"/>
  <c r="L26" i="11"/>
  <c r="N26" i="11" s="1"/>
  <c r="L25" i="11"/>
  <c r="N25" i="11" s="1"/>
  <c r="L24" i="11"/>
  <c r="N24" i="11" s="1"/>
  <c r="L23" i="11"/>
  <c r="N23" i="11" s="1"/>
  <c r="L22" i="11"/>
  <c r="N22" i="11" s="1"/>
  <c r="L21" i="11"/>
  <c r="N21" i="11" s="1"/>
  <c r="L20" i="11"/>
  <c r="N20" i="11" s="1"/>
  <c r="L19" i="11"/>
  <c r="N19" i="11" s="1"/>
  <c r="L18" i="11"/>
  <c r="N18" i="11" s="1"/>
  <c r="L17" i="11"/>
  <c r="N17" i="11" s="1"/>
  <c r="L16" i="11"/>
  <c r="N16" i="11" s="1"/>
  <c r="L15" i="11"/>
  <c r="N15" i="11" s="1"/>
  <c r="L14" i="11"/>
  <c r="N14" i="11" s="1"/>
  <c r="L13" i="11"/>
  <c r="N13" i="11" s="1"/>
  <c r="L12" i="11"/>
  <c r="N12" i="11" s="1"/>
  <c r="L11" i="11"/>
  <c r="N11" i="11" s="1"/>
  <c r="L10" i="11"/>
  <c r="N10" i="11" s="1"/>
  <c r="L9" i="11"/>
  <c r="N9" i="11" s="1"/>
  <c r="L8" i="11"/>
  <c r="N8" i="11" s="1"/>
  <c r="L7" i="11"/>
  <c r="N7" i="11" s="1"/>
  <c r="N47" i="11" l="1"/>
  <c r="L47" i="11"/>
  <c r="N50" i="11" l="1"/>
  <c r="N49" i="11"/>
  <c r="J28" i="9"/>
  <c r="J16" i="9"/>
  <c r="J9" i="9"/>
  <c r="J29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0FA79FC0-3B1A-45DD-8643-3ABCBBC1CC03}">
      <text>
        <r>
          <rPr>
            <b/>
            <sz val="9"/>
            <color indexed="81"/>
            <rFont val="돋움"/>
            <family val="3"/>
            <charset val="129"/>
          </rPr>
          <t>식당장부이용내역은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첨부
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식사한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사람은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성명</t>
        </r>
        <r>
          <rPr>
            <b/>
            <sz val="9"/>
            <color indexed="81"/>
            <rFont val="Tahoma"/>
            <family val="2"/>
          </rPr>
          <t xml:space="preserve">  </t>
        </r>
        <r>
          <rPr>
            <b/>
            <sz val="9"/>
            <color indexed="81"/>
            <rFont val="돋움"/>
            <family val="3"/>
            <charset val="129"/>
          </rPr>
          <t>있어야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함</t>
        </r>
        <r>
          <rPr>
            <b/>
            <sz val="9"/>
            <color indexed="81"/>
            <rFont val="Tahoma"/>
            <family val="2"/>
          </rPr>
          <t xml:space="preserve">
 *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서명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</text>
    </comment>
  </commentList>
</comments>
</file>

<file path=xl/sharedStrings.xml><?xml version="1.0" encoding="utf-8"?>
<sst xmlns="http://schemas.openxmlformats.org/spreadsheetml/2006/main" count="177" uniqueCount="128">
  <si>
    <t>객실단가</t>
  </si>
  <si>
    <t>객실수</t>
  </si>
  <si>
    <t>주유소</t>
    <phoneticPr fontId="2" type="noConversion"/>
  </si>
  <si>
    <t xml:space="preserve"> </t>
    <phoneticPr fontId="2" type="noConversion"/>
  </si>
  <si>
    <t>No</t>
    <phoneticPr fontId="2" type="noConversion"/>
  </si>
  <si>
    <t>날짜</t>
    <phoneticPr fontId="2" type="noConversion"/>
  </si>
  <si>
    <t>차종</t>
    <phoneticPr fontId="2" type="noConversion"/>
  </si>
  <si>
    <t>차량번호</t>
    <phoneticPr fontId="2" type="noConversion"/>
  </si>
  <si>
    <t>유종</t>
    <phoneticPr fontId="2" type="noConversion"/>
  </si>
  <si>
    <t>금액</t>
    <phoneticPr fontId="2" type="noConversion"/>
  </si>
  <si>
    <t>소속</t>
    <phoneticPr fontId="2" type="noConversion"/>
  </si>
  <si>
    <t>이름</t>
    <phoneticPr fontId="2" type="noConversion"/>
  </si>
  <si>
    <t>비고</t>
    <phoneticPr fontId="2" type="noConversion"/>
  </si>
  <si>
    <t>33회차</t>
    <phoneticPr fontId="2" type="noConversion"/>
  </si>
  <si>
    <t>경유</t>
    <phoneticPr fontId="2" type="noConversion"/>
  </si>
  <si>
    <t>특효팀</t>
    <phoneticPr fontId="2" type="noConversion"/>
  </si>
  <si>
    <t>34회차</t>
    <phoneticPr fontId="2" type="noConversion"/>
  </si>
  <si>
    <t>총합계</t>
    <phoneticPr fontId="2" type="noConversion"/>
  </si>
  <si>
    <t>부서</t>
    <phoneticPr fontId="2" type="noConversion"/>
  </si>
  <si>
    <t>성명</t>
    <phoneticPr fontId="2" type="noConversion"/>
  </si>
  <si>
    <t>이용금액(원)</t>
    <phoneticPr fontId="2" type="noConversion"/>
  </si>
  <si>
    <t>제작부</t>
    <phoneticPr fontId="2" type="noConversion"/>
  </si>
  <si>
    <t>합계</t>
    <phoneticPr fontId="2" type="noConversion"/>
  </si>
  <si>
    <t>회차</t>
    <phoneticPr fontId="2" type="noConversion"/>
  </si>
  <si>
    <t>일자</t>
    <phoneticPr fontId="2" type="noConversion"/>
  </si>
  <si>
    <t>구분</t>
    <phoneticPr fontId="2" type="noConversion"/>
  </si>
  <si>
    <t>중식</t>
    <phoneticPr fontId="2" type="noConversion"/>
  </si>
  <si>
    <t>No</t>
    <phoneticPr fontId="2" type="noConversion"/>
  </si>
  <si>
    <t>팀명</t>
    <phoneticPr fontId="2" type="noConversion"/>
  </si>
  <si>
    <t>호수</t>
    <phoneticPr fontId="2" type="noConversion"/>
  </si>
  <si>
    <t>인원</t>
    <phoneticPr fontId="2" type="noConversion"/>
  </si>
  <si>
    <t>투숙자 이름</t>
    <phoneticPr fontId="2" type="noConversion"/>
  </si>
  <si>
    <t>In</t>
    <phoneticPr fontId="2" type="noConversion"/>
  </si>
  <si>
    <t>Out</t>
    <phoneticPr fontId="2" type="noConversion"/>
  </si>
  <si>
    <t>베드타입</t>
    <phoneticPr fontId="2" type="noConversion"/>
  </si>
  <si>
    <t>투숙기간</t>
    <phoneticPr fontId="2" type="noConversion"/>
  </si>
  <si>
    <t>TOTAL</t>
    <phoneticPr fontId="2" type="noConversion"/>
  </si>
  <si>
    <t>9/17(목)</t>
    <phoneticPr fontId="2" type="noConversion"/>
  </si>
  <si>
    <t>9/18(금)</t>
    <phoneticPr fontId="2" type="noConversion"/>
  </si>
  <si>
    <t>9/19(토)</t>
    <phoneticPr fontId="2" type="noConversion"/>
  </si>
  <si>
    <t>금액</t>
    <phoneticPr fontId="2" type="noConversion"/>
  </si>
  <si>
    <t>프로듀서</t>
    <phoneticPr fontId="2" type="noConversion"/>
  </si>
  <si>
    <t>디럭스더블</t>
    <phoneticPr fontId="2" type="noConversion"/>
  </si>
  <si>
    <t>배우</t>
    <phoneticPr fontId="2" type="noConversion"/>
  </si>
  <si>
    <t>프리미엄스위트</t>
    <phoneticPr fontId="2" type="noConversion"/>
  </si>
  <si>
    <t>감독</t>
    <phoneticPr fontId="2" type="noConversion"/>
  </si>
  <si>
    <t>디럭스트윈</t>
    <phoneticPr fontId="2" type="noConversion"/>
  </si>
  <si>
    <t>촬영</t>
    <phoneticPr fontId="2" type="noConversion"/>
  </si>
  <si>
    <t>패밀리트윈</t>
    <phoneticPr fontId="2" type="noConversion"/>
  </si>
  <si>
    <t>촬영/그립</t>
    <phoneticPr fontId="2" type="noConversion"/>
  </si>
  <si>
    <t>스틸/촬영버스</t>
    <phoneticPr fontId="2" type="noConversion"/>
  </si>
  <si>
    <t>스위트트윈</t>
    <phoneticPr fontId="2" type="noConversion"/>
  </si>
  <si>
    <t>음악</t>
    <phoneticPr fontId="2" type="noConversion"/>
  </si>
  <si>
    <t>미술</t>
    <phoneticPr fontId="2" type="noConversion"/>
  </si>
  <si>
    <t>매니저</t>
    <phoneticPr fontId="2" type="noConversion"/>
  </si>
  <si>
    <t>동시녹음</t>
    <phoneticPr fontId="2" type="noConversion"/>
  </si>
  <si>
    <t>본사 직원</t>
    <phoneticPr fontId="2" type="noConversion"/>
  </si>
  <si>
    <t>연출</t>
    <phoneticPr fontId="2" type="noConversion"/>
  </si>
  <si>
    <t>미술/연출</t>
    <phoneticPr fontId="2" type="noConversion"/>
  </si>
  <si>
    <t>분장</t>
    <phoneticPr fontId="2" type="noConversion"/>
  </si>
  <si>
    <t>의상</t>
    <phoneticPr fontId="2" type="noConversion"/>
  </si>
  <si>
    <t>현장편집</t>
    <phoneticPr fontId="2" type="noConversion"/>
  </si>
  <si>
    <t>데이터매니저</t>
    <phoneticPr fontId="2" type="noConversion"/>
  </si>
  <si>
    <t>제작</t>
    <phoneticPr fontId="2" type="noConversion"/>
  </si>
  <si>
    <t>CG</t>
    <phoneticPr fontId="2" type="noConversion"/>
  </si>
  <si>
    <t>지미짚</t>
    <phoneticPr fontId="2" type="noConversion"/>
  </si>
  <si>
    <t>안무</t>
    <phoneticPr fontId="2" type="noConversion"/>
  </si>
  <si>
    <t>TOTAL</t>
    <phoneticPr fontId="2" type="noConversion"/>
  </si>
  <si>
    <t>숙박날짜</t>
    <phoneticPr fontId="2" type="noConversion"/>
  </si>
  <si>
    <t>숙소명</t>
    <phoneticPr fontId="2" type="noConversion"/>
  </si>
  <si>
    <t>1박의 객실 단가 기준액은 최대 일십만원(\100,000)</t>
    <phoneticPr fontId="2" type="noConversion"/>
  </si>
  <si>
    <t>합계</t>
    <phoneticPr fontId="2" type="noConversion"/>
  </si>
  <si>
    <t>업체명</t>
    <phoneticPr fontId="2" type="noConversion"/>
  </si>
  <si>
    <t>&lt;작품명&gt; 식비 결제내역서</t>
    <phoneticPr fontId="2" type="noConversion"/>
  </si>
  <si>
    <r>
      <t xml:space="preserve">&lt;작품명&gt; 유류비 결제내역서 </t>
    </r>
    <r>
      <rPr>
        <b/>
        <sz val="12"/>
        <color rgb="FFFF0000"/>
        <rFont val="맑은 고딕"/>
        <family val="3"/>
        <charset val="129"/>
        <scheme val="minor"/>
      </rPr>
      <t>※ 차량 리스트에 있는 차량만 유류대 인정</t>
    </r>
    <phoneticPr fontId="2" type="noConversion"/>
  </si>
  <si>
    <t>강하늘 외 40명</t>
    <phoneticPr fontId="2" type="noConversion"/>
  </si>
  <si>
    <t xml:space="preserve">  - 식당별 결제내역서 필요</t>
    <phoneticPr fontId="2" type="noConversion"/>
  </si>
  <si>
    <t xml:space="preserve">  - 1인 1식 기준액은 최대 1만원(10,000원)</t>
    <phoneticPr fontId="2" type="noConversion"/>
  </si>
  <si>
    <t>석식</t>
    <phoneticPr fontId="2" type="noConversion"/>
  </si>
  <si>
    <t>조명팀</t>
    <phoneticPr fontId="2" type="noConversion"/>
  </si>
  <si>
    <t>김성만 외 7명</t>
    <phoneticPr fontId="2" type="noConversion"/>
  </si>
  <si>
    <t>*결제액</t>
    <phoneticPr fontId="2" type="noConversion"/>
  </si>
  <si>
    <t>* 업체 거래명세서</t>
    <phoneticPr fontId="2" type="noConversion"/>
  </si>
  <si>
    <t>* 유류대 이용 내역</t>
    <phoneticPr fontId="2" type="noConversion"/>
  </si>
  <si>
    <t>영상위</t>
    <phoneticPr fontId="2" type="noConversion"/>
  </si>
  <si>
    <t>&lt;작품명&gt; 숙박배정표</t>
    <phoneticPr fontId="2" type="noConversion"/>
  </si>
  <si>
    <t>제작사</t>
    <phoneticPr fontId="2" type="noConversion"/>
  </si>
  <si>
    <t>객실단가</t>
    <phoneticPr fontId="2" type="noConversion"/>
  </si>
  <si>
    <t xml:space="preserve"> 담당자 : </t>
    <phoneticPr fontId="2" type="noConversion"/>
  </si>
  <si>
    <t xml:space="preserve"> 연락처 : </t>
    <phoneticPr fontId="2" type="noConversion"/>
  </si>
  <si>
    <t xml:space="preserve"> 숙소명 : </t>
    <phoneticPr fontId="2" type="noConversion"/>
  </si>
  <si>
    <t xml:space="preserve"> 주   소 :</t>
    <phoneticPr fontId="2" type="noConversion"/>
  </si>
  <si>
    <t>제작사 결제액</t>
    <phoneticPr fontId="2" type="noConversion"/>
  </si>
  <si>
    <t>영상위 결제액</t>
    <phoneticPr fontId="2" type="noConversion"/>
  </si>
  <si>
    <t>총숙박액</t>
    <phoneticPr fontId="2" type="noConversion"/>
  </si>
  <si>
    <t>이용기간</t>
    <phoneticPr fontId="2" type="noConversion"/>
  </si>
  <si>
    <t>총금액</t>
    <phoneticPr fontId="2" type="noConversion"/>
  </si>
  <si>
    <t>김철수</t>
    <phoneticPr fontId="2" type="noConversion"/>
  </si>
  <si>
    <t>카니발</t>
    <phoneticPr fontId="2" type="noConversion"/>
  </si>
  <si>
    <t>촬영회차</t>
    <phoneticPr fontId="2" type="noConversion"/>
  </si>
  <si>
    <t>1톤 탑차</t>
    <phoneticPr fontId="2" type="noConversion"/>
  </si>
  <si>
    <t>81어 3972</t>
    <phoneticPr fontId="2" type="noConversion"/>
  </si>
  <si>
    <t>912소 6693</t>
    <phoneticPr fontId="2" type="noConversion"/>
  </si>
  <si>
    <t>이영희</t>
    <phoneticPr fontId="2" type="noConversion"/>
  </si>
  <si>
    <t>주소</t>
    <phoneticPr fontId="2" type="noConversion"/>
  </si>
  <si>
    <t>이용기간</t>
    <phoneticPr fontId="2" type="noConversion"/>
  </si>
  <si>
    <t>* 결제액</t>
    <phoneticPr fontId="2" type="noConversion"/>
  </si>
  <si>
    <t>&lt;작품명&gt; 전체 숙박 결제내역서</t>
    <phoneticPr fontId="2" type="noConversion"/>
  </si>
  <si>
    <t>석식</t>
    <phoneticPr fontId="2" type="noConversion"/>
  </si>
  <si>
    <t>연출팀</t>
    <phoneticPr fontId="2" type="noConversion"/>
  </si>
  <si>
    <t>전도연, 이성민, 이상은</t>
    <phoneticPr fontId="2" type="noConversion"/>
  </si>
  <si>
    <t xml:space="preserve">&lt;작품명&gt; 현장 메이킹 </t>
    <phoneticPr fontId="2" type="noConversion"/>
  </si>
  <si>
    <t>촬영장소</t>
    <phoneticPr fontId="2" type="noConversion"/>
  </si>
  <si>
    <t>촬영장 주소지</t>
    <phoneticPr fontId="2" type="noConversion"/>
  </si>
  <si>
    <t>촬영일자</t>
    <phoneticPr fontId="2" type="noConversion"/>
  </si>
  <si>
    <t>부산영화촬영스튜디오</t>
    <phoneticPr fontId="2" type="noConversion"/>
  </si>
  <si>
    <t>해운대해변로 52</t>
    <phoneticPr fontId="2" type="noConversion"/>
  </si>
  <si>
    <t>1//26</t>
    <phoneticPr fontId="2" type="noConversion"/>
  </si>
  <si>
    <t>1/27</t>
    <phoneticPr fontId="2" type="noConversion"/>
  </si>
  <si>
    <t>abc호텔</t>
    <phoneticPr fontId="2" type="noConversion"/>
  </si>
  <si>
    <t>가나다호텔</t>
    <phoneticPr fontId="2" type="noConversion"/>
  </si>
  <si>
    <t>1/26 소계</t>
    <phoneticPr fontId="2" type="noConversion"/>
  </si>
  <si>
    <t>1/27 소계</t>
    <phoneticPr fontId="2" type="noConversion"/>
  </si>
  <si>
    <t>1/28 소계</t>
    <phoneticPr fontId="2" type="noConversion"/>
  </si>
  <si>
    <t>2025. 00. 00 - 00. 00</t>
    <phoneticPr fontId="2" type="noConversion"/>
  </si>
  <si>
    <t>* 식사 명단은 장부이용내역에 전원 성명 기재하여 제출</t>
    <phoneticPr fontId="2" type="noConversion"/>
  </si>
  <si>
    <t>2025. 1. 1 ~ 2. 31</t>
    <phoneticPr fontId="2" type="noConversion"/>
  </si>
  <si>
    <t>* 업체 거래명세서(총 금액 명시된 명세서 첨부)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</si>
</sst>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);\(#,##0\)"/>
    <numFmt numFmtId="177" formatCode="mm&quot;월&quot;\ dd&quot;일&quot;"/>
    <numFmt numFmtId="178" formatCode="m\/dd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9C0006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9"/>
      <color theme="1"/>
      <name val="굴림"/>
      <family val="2"/>
      <charset val="129"/>
    </font>
    <font>
      <sz val="10"/>
      <name val="가는각진제목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b/>
      <sz val="22"/>
      <color rgb="FF000000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3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/>
    <xf numFmtId="42" fontId="10" fillId="0" borderId="0" applyFont="0" applyFill="0" applyBorder="0" applyAlignment="0" applyProtection="0"/>
    <xf numFmtId="0" fontId="10" fillId="0" borderId="0"/>
    <xf numFmtId="0" fontId="1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0" fillId="0" borderId="0"/>
    <xf numFmtId="0" fontId="12" fillId="0" borderId="0"/>
  </cellStyleXfs>
  <cellXfs count="17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4" borderId="11" xfId="2" applyFill="1" applyBorder="1" applyAlignment="1">
      <alignment horizontal="center" vertical="center"/>
    </xf>
    <xf numFmtId="41" fontId="6" fillId="4" borderId="12" xfId="1" applyFont="1" applyFill="1" applyBorder="1" applyAlignment="1">
      <alignment horizontal="center" vertical="center"/>
    </xf>
    <xf numFmtId="0" fontId="6" fillId="4" borderId="13" xfId="2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41" fontId="5" fillId="0" borderId="0" xfId="1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178" fontId="1" fillId="0" borderId="2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41" fontId="1" fillId="0" borderId="14" xfId="1" applyFont="1" applyFill="1" applyBorder="1">
      <alignment vertical="center"/>
    </xf>
    <xf numFmtId="41" fontId="1" fillId="0" borderId="15" xfId="1" applyFont="1" applyFill="1" applyBorder="1">
      <alignment vertical="center"/>
    </xf>
    <xf numFmtId="0" fontId="0" fillId="6" borderId="1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8" fontId="1" fillId="0" borderId="28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5" fillId="5" borderId="26" xfId="0" applyFont="1" applyFill="1" applyBorder="1" applyAlignment="1">
      <alignment horizontal="center" vertical="center"/>
    </xf>
    <xf numFmtId="41" fontId="15" fillId="0" borderId="34" xfId="1" applyFont="1" applyBorder="1" applyAlignment="1">
      <alignment horizontal="center" vertical="center"/>
    </xf>
    <xf numFmtId="41" fontId="15" fillId="5" borderId="34" xfId="1" applyFont="1" applyFill="1" applyBorder="1">
      <alignment vertical="center"/>
    </xf>
    <xf numFmtId="41" fontId="1" fillId="0" borderId="0" xfId="1" applyFont="1">
      <alignment vertical="center"/>
    </xf>
    <xf numFmtId="41" fontId="7" fillId="7" borderId="1" xfId="1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41" fontId="7" fillId="8" borderId="19" xfId="1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14" fontId="8" fillId="6" borderId="1" xfId="0" applyNumberFormat="1" applyFont="1" applyFill="1" applyBorder="1" applyAlignment="1">
      <alignment horizontal="center" vertical="center" shrinkToFit="1"/>
    </xf>
    <xf numFmtId="176" fontId="8" fillId="6" borderId="1" xfId="0" applyNumberFormat="1" applyFont="1" applyFill="1" applyBorder="1" applyAlignment="1">
      <alignment horizontal="right" vertical="center" shrinkToFit="1"/>
    </xf>
    <xf numFmtId="0" fontId="8" fillId="6" borderId="1" xfId="0" applyFont="1" applyFill="1" applyBorder="1" applyAlignment="1">
      <alignment horizontal="center" vertical="center" shrinkToFit="1"/>
    </xf>
    <xf numFmtId="0" fontId="4" fillId="9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 shrinkToFit="1"/>
    </xf>
    <xf numFmtId="176" fontId="4" fillId="9" borderId="1" xfId="0" applyNumberFormat="1" applyFont="1" applyFill="1" applyBorder="1" applyAlignment="1">
      <alignment horizontal="center" vertical="center" shrinkToFit="1"/>
    </xf>
    <xf numFmtId="41" fontId="4" fillId="6" borderId="1" xfId="1" applyFont="1" applyFill="1" applyBorder="1" applyAlignment="1">
      <alignment horizontal="right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>
      <alignment vertical="center"/>
    </xf>
    <xf numFmtId="0" fontId="4" fillId="6" borderId="1" xfId="0" applyFont="1" applyFill="1" applyBorder="1" applyAlignment="1">
      <alignment horizontal="right" vertical="center"/>
    </xf>
    <xf numFmtId="41" fontId="4" fillId="6" borderId="1" xfId="1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15" fillId="0" borderId="2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2" fillId="0" borderId="35" xfId="7" applyFont="1" applyBorder="1" applyAlignment="1">
      <alignment horizontal="center" vertical="center"/>
    </xf>
    <xf numFmtId="0" fontId="22" fillId="0" borderId="0" xfId="7" applyFont="1" applyAlignment="1">
      <alignment horizontal="center" vertical="center"/>
    </xf>
    <xf numFmtId="178" fontId="15" fillId="3" borderId="27" xfId="0" applyNumberFormat="1" applyFont="1" applyFill="1" applyBorder="1" applyAlignment="1">
      <alignment horizontal="center" vertical="center"/>
    </xf>
    <xf numFmtId="178" fontId="15" fillId="3" borderId="28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41" fontId="15" fillId="0" borderId="37" xfId="1" applyFont="1" applyBorder="1" applyAlignment="1">
      <alignment horizontal="center" vertical="center"/>
    </xf>
    <xf numFmtId="41" fontId="15" fillId="5" borderId="37" xfId="1" applyFont="1" applyFill="1" applyBorder="1">
      <alignment vertical="center"/>
    </xf>
    <xf numFmtId="41" fontId="1" fillId="0" borderId="30" xfId="1" applyFont="1" applyFill="1" applyBorder="1">
      <alignment vertical="center"/>
    </xf>
    <xf numFmtId="41" fontId="1" fillId="0" borderId="32" xfId="1" applyFont="1" applyFill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/>
    </xf>
    <xf numFmtId="41" fontId="1" fillId="0" borderId="42" xfId="1" applyFont="1" applyFill="1" applyBorder="1">
      <alignment vertical="center"/>
    </xf>
    <xf numFmtId="41" fontId="1" fillId="0" borderId="21" xfId="1" applyFont="1" applyFill="1" applyBorder="1">
      <alignment vertical="center"/>
    </xf>
    <xf numFmtId="0" fontId="15" fillId="0" borderId="43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23" fillId="3" borderId="24" xfId="7" applyFont="1" applyFill="1" applyBorder="1">
      <alignment vertical="center"/>
    </xf>
    <xf numFmtId="0" fontId="23" fillId="3" borderId="25" xfId="7" applyFont="1" applyFill="1" applyBorder="1">
      <alignment vertical="center"/>
    </xf>
    <xf numFmtId="0" fontId="23" fillId="3" borderId="17" xfId="7" applyFont="1" applyFill="1" applyBorder="1">
      <alignment vertical="center"/>
    </xf>
    <xf numFmtId="0" fontId="23" fillId="3" borderId="18" xfId="7" applyFont="1" applyFill="1" applyBorder="1">
      <alignment vertical="center"/>
    </xf>
    <xf numFmtId="0" fontId="24" fillId="0" borderId="1" xfId="0" applyFont="1" applyBorder="1" applyAlignment="1">
      <alignment horizontal="center" vertical="center"/>
    </xf>
    <xf numFmtId="41" fontId="8" fillId="0" borderId="1" xfId="1" applyFont="1" applyBorder="1">
      <alignment vertical="center"/>
    </xf>
    <xf numFmtId="41" fontId="8" fillId="6" borderId="1" xfId="1" applyFont="1" applyFill="1" applyBorder="1" applyAlignment="1">
      <alignment horizontal="right" vertical="center" shrinkToFit="1"/>
    </xf>
    <xf numFmtId="41" fontId="8" fillId="0" borderId="1" xfId="1" applyFont="1" applyBorder="1" applyAlignment="1">
      <alignment vertical="center"/>
    </xf>
    <xf numFmtId="0" fontId="4" fillId="9" borderId="1" xfId="0" applyFont="1" applyFill="1" applyBorder="1" applyAlignment="1">
      <alignment horizontal="left" vertical="center"/>
    </xf>
    <xf numFmtId="41" fontId="4" fillId="0" borderId="1" xfId="0" applyNumberFormat="1" applyFont="1" applyBorder="1">
      <alignment vertical="center"/>
    </xf>
    <xf numFmtId="49" fontId="11" fillId="0" borderId="1" xfId="0" applyNumberFormat="1" applyFont="1" applyBorder="1" applyAlignment="1">
      <alignment horizontal="center" vertical="center"/>
    </xf>
    <xf numFmtId="41" fontId="11" fillId="0" borderId="1" xfId="1" applyFont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/>
    </xf>
    <xf numFmtId="177" fontId="11" fillId="0" borderId="1" xfId="0" applyNumberFormat="1" applyFont="1" applyBorder="1" applyAlignment="1">
      <alignment horizontal="center" vertical="center"/>
    </xf>
    <xf numFmtId="177" fontId="24" fillId="0" borderId="1" xfId="0" applyNumberFormat="1" applyFont="1" applyBorder="1" applyAlignment="1">
      <alignment horizontal="center" vertical="center"/>
    </xf>
    <xf numFmtId="0" fontId="5" fillId="10" borderId="42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6" fillId="4" borderId="12" xfId="2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41" fontId="11" fillId="0" borderId="15" xfId="1" applyFont="1" applyBorder="1" applyAlignment="1">
      <alignment horizontal="right" vertical="center"/>
    </xf>
    <xf numFmtId="41" fontId="11" fillId="0" borderId="21" xfId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41" fontId="9" fillId="3" borderId="6" xfId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6" fillId="0" borderId="0" xfId="7" applyFont="1" applyAlignment="1">
      <alignment horizontal="center" vertical="center"/>
    </xf>
    <xf numFmtId="0" fontId="15" fillId="3" borderId="39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5" fillId="3" borderId="40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41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/>
    </xf>
    <xf numFmtId="0" fontId="15" fillId="3" borderId="38" xfId="0" applyFont="1" applyFill="1" applyBorder="1" applyAlignment="1">
      <alignment horizontal="center" vertical="center"/>
    </xf>
    <xf numFmtId="0" fontId="15" fillId="3" borderId="27" xfId="0" applyFont="1" applyFill="1" applyBorder="1" applyAlignment="1">
      <alignment horizontal="center" vertical="center"/>
    </xf>
    <xf numFmtId="0" fontId="17" fillId="3" borderId="39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 vertical="center"/>
    </xf>
    <xf numFmtId="0" fontId="17" fillId="3" borderId="39" xfId="0" applyFont="1" applyFill="1" applyBorder="1" applyAlignment="1">
      <alignment horizontal="center" vertical="center" shrinkToFit="1"/>
    </xf>
    <xf numFmtId="0" fontId="17" fillId="3" borderId="28" xfId="0" applyFont="1" applyFill="1" applyBorder="1" applyAlignment="1">
      <alignment horizontal="center" vertical="center" shrinkToFit="1"/>
    </xf>
    <xf numFmtId="0" fontId="23" fillId="3" borderId="23" xfId="7" applyFont="1" applyFill="1" applyBorder="1" applyAlignment="1">
      <alignment horizontal="left" vertical="center"/>
    </xf>
    <xf numFmtId="0" fontId="23" fillId="3" borderId="24" xfId="7" applyFont="1" applyFill="1" applyBorder="1" applyAlignment="1">
      <alignment horizontal="left" vertical="center"/>
    </xf>
    <xf numFmtId="0" fontId="23" fillId="3" borderId="25" xfId="7" applyFont="1" applyFill="1" applyBorder="1" applyAlignment="1">
      <alignment horizontal="left" vertical="center"/>
    </xf>
    <xf numFmtId="0" fontId="23" fillId="3" borderId="16" xfId="7" applyFont="1" applyFill="1" applyBorder="1" applyAlignment="1">
      <alignment horizontal="left" vertical="center"/>
    </xf>
    <xf numFmtId="0" fontId="23" fillId="3" borderId="17" xfId="7" applyFont="1" applyFill="1" applyBorder="1" applyAlignment="1">
      <alignment horizontal="left" vertical="center"/>
    </xf>
    <xf numFmtId="0" fontId="23" fillId="3" borderId="18" xfId="7" applyFont="1" applyFill="1" applyBorder="1" applyAlignment="1">
      <alignment horizontal="left" vertical="center"/>
    </xf>
    <xf numFmtId="41" fontId="5" fillId="3" borderId="25" xfId="1" applyFont="1" applyFill="1" applyBorder="1" applyAlignment="1">
      <alignment horizontal="center" vertical="center"/>
    </xf>
    <xf numFmtId="41" fontId="5" fillId="3" borderId="18" xfId="1" applyFont="1" applyFill="1" applyBorder="1" applyAlignment="1">
      <alignment horizontal="center" vertical="center"/>
    </xf>
    <xf numFmtId="41" fontId="5" fillId="3" borderId="6" xfId="1" applyFont="1" applyFill="1" applyBorder="1" applyAlignment="1">
      <alignment horizontal="center" vertical="center"/>
    </xf>
    <xf numFmtId="41" fontId="5" fillId="3" borderId="21" xfId="1" applyFont="1" applyFill="1" applyBorder="1" applyAlignment="1">
      <alignment horizontal="center" vertical="center"/>
    </xf>
    <xf numFmtId="31" fontId="21" fillId="3" borderId="5" xfId="12" applyNumberFormat="1" applyFont="1" applyFill="1" applyBorder="1" applyAlignment="1">
      <alignment horizontal="center" vertical="center" wrapText="1"/>
    </xf>
    <xf numFmtId="31" fontId="21" fillId="3" borderId="6" xfId="12" applyNumberFormat="1" applyFont="1" applyFill="1" applyBorder="1" applyAlignment="1">
      <alignment horizontal="center" vertical="center" wrapText="1"/>
    </xf>
    <xf numFmtId="31" fontId="21" fillId="3" borderId="19" xfId="12" applyNumberFormat="1" applyFont="1" applyFill="1" applyBorder="1" applyAlignment="1">
      <alignment horizontal="center" vertical="center" wrapText="1"/>
    </xf>
    <xf numFmtId="31" fontId="21" fillId="3" borderId="21" xfId="12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10" borderId="5" xfId="0" applyFont="1" applyFill="1" applyBorder="1" applyAlignment="1">
      <alignment horizontal="center" vertical="center"/>
    </xf>
    <xf numFmtId="0" fontId="11" fillId="10" borderId="6" xfId="0" applyFont="1" applyFill="1" applyBorder="1" applyAlignment="1">
      <alignment horizontal="center" vertical="center"/>
    </xf>
    <xf numFmtId="0" fontId="11" fillId="10" borderId="19" xfId="0" applyFont="1" applyFill="1" applyBorder="1" applyAlignment="1">
      <alignment horizontal="center" vertical="center"/>
    </xf>
    <xf numFmtId="0" fontId="11" fillId="10" borderId="21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6" fillId="4" borderId="12" xfId="2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177" fontId="20" fillId="0" borderId="2" xfId="0" applyNumberFormat="1" applyFont="1" applyBorder="1" applyAlignment="1">
      <alignment horizontal="center" vertical="center"/>
    </xf>
  </cellXfs>
  <cellStyles count="13">
    <cellStyle name="나쁨" xfId="2" builtinId="27"/>
    <cellStyle name="쉼표 [0]" xfId="1" builtinId="6"/>
    <cellStyle name="쉼표 [0] 2" xfId="3" xr:uid="{00000000-0005-0000-0000-000002000000}"/>
    <cellStyle name="통화 [0] 2" xfId="4" xr:uid="{00000000-0005-0000-0000-000003000000}"/>
    <cellStyle name="표준" xfId="0" builtinId="0"/>
    <cellStyle name="표준 2" xfId="5" xr:uid="{00000000-0005-0000-0000-000005000000}"/>
    <cellStyle name="표준 2 112" xfId="6" xr:uid="{00000000-0005-0000-0000-000006000000}"/>
    <cellStyle name="표준 2 2 2 2 8" xfId="11" xr:uid="{00000000-0005-0000-0000-000007000000}"/>
    <cellStyle name="표준 3" xfId="7" xr:uid="{00000000-0005-0000-0000-000008000000}"/>
    <cellStyle name="표준 3 2" xfId="8" xr:uid="{00000000-0005-0000-0000-000009000000}"/>
    <cellStyle name="표준 4" xfId="9" xr:uid="{00000000-0005-0000-0000-00000A000000}"/>
    <cellStyle name="표준 8" xfId="10" xr:uid="{00000000-0005-0000-0000-00000B000000}"/>
    <cellStyle name="표준_Sheet1_부안 블랙하우스_부안 블랙하우스_부안 블랙하우스_부안 블랙하우스_부안 블랙하우스_부안 블랙하우스.1_부안 블랙하우스.1_부안 블랙하우스.1_부안 블랙하우스_식객 - 숙박 2" xfId="12" xr:uid="{00000000-0005-0000-0000-00000C000000}"/>
  </cellStyles>
  <dxfs count="0"/>
  <tableStyles count="0" defaultTableStyle="TableStyleMedium2" defaultPivotStyle="PivotStyleLight16"/>
  <colors>
    <mruColors>
      <color rgb="FFFFFFCC"/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\c\&#44033;%20&#48512;&#49436;&#48324;%20&#54260;&#45908;\&#51228;&#51089;&#44288;&#47532;\&#52509;&#44292;\&#50696;&#49328;&#44060;&#45392;&#51221;&#47532;\&#51228;&#51089;&#48708;&#542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\c\&#51228;&#51089;&#44288;&#47532;\&#54620;&#44397;&#50689;&#54868;\&#54644;&#48320;&#51004;&#47196;%20&#44032;&#45796;\&#54644;&#48320;_&#51228;&#51089;&#4870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1\c\WINDOWS\Temporary%20Internet%20Files\OLK80D1\&#55121;&#49688;&#49440;&#50696;&#4932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코드"/>
      <sheetName val="제작비"/>
      <sheetName val="제작비 (PRE)"/>
      <sheetName val="제작비 (PRO)"/>
      <sheetName val="제작비 (POST)"/>
      <sheetName val="cashflow"/>
      <sheetName val="부금정산"/>
      <sheetName val="마케팅예산"/>
      <sheetName val="제작비 지출흐름"/>
      <sheetName val="Sheet3"/>
      <sheetName val="PROD"/>
      <sheetName val="POST"/>
      <sheetName val="TOP"/>
      <sheetName val="제작비(종합)"/>
      <sheetName val="#REF"/>
      <sheetName val="제작비폼"/>
      <sheetName val="코드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e"/>
      <sheetName val="예산"/>
      <sheetName val="집행결과"/>
      <sheetName val="정산"/>
      <sheetName val="CHECK"/>
      <sheetName val="C.F=출금표"/>
      <sheetName val="출정대비"/>
      <sheetName val="청구서"/>
      <sheetName val="제작비예산서"/>
      <sheetName val="FMI"/>
      <sheetName val="DP"/>
      <sheetName val="CJ"/>
      <sheetName val="report_by_title"/>
      <sheetName val="TN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코드"/>
      <sheetName val="제작비(종합)"/>
      <sheetName val="제작비 (내역)"/>
      <sheetName val="CF"/>
      <sheetName val="지출"/>
      <sheetName val="Sheet3"/>
      <sheetName val="청구서"/>
      <sheetName val="제작비(세부내역)"/>
      <sheetName val="C.F"/>
      <sheetName val="정산"/>
      <sheetName val="집행결과"/>
      <sheetName val="Sheet1"/>
      <sheetName val="제작비_종합_"/>
      <sheetName val="예산"/>
      <sheetName val="Code"/>
      <sheetName val="세부"/>
      <sheetName val="회사정보"/>
      <sheetName val="master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view="pageBreakPreview" zoomScale="115" zoomScaleNormal="100" zoomScaleSheetLayoutView="115" workbookViewId="0">
      <selection activeCell="B10" sqref="B10"/>
    </sheetView>
  </sheetViews>
  <sheetFormatPr defaultRowHeight="13.5"/>
  <cols>
    <col min="1" max="1" width="12.75" style="2" customWidth="1"/>
    <col min="2" max="2" width="15.5" style="2" customWidth="1"/>
    <col min="3" max="3" width="10.625" style="5" customWidth="1"/>
    <col min="4" max="4" width="9.25" style="2" customWidth="1"/>
    <col min="5" max="5" width="11.75" style="5" customWidth="1"/>
    <col min="6" max="7" width="11.75" style="2" customWidth="1"/>
    <col min="8" max="16384" width="9" style="2"/>
  </cols>
  <sheetData>
    <row r="1" spans="1:8" ht="24" customHeight="1">
      <c r="A1" s="112" t="s">
        <v>107</v>
      </c>
      <c r="B1" s="112"/>
      <c r="C1" s="112"/>
      <c r="D1" s="112"/>
      <c r="E1" s="112"/>
      <c r="F1" s="112"/>
      <c r="G1" s="112"/>
    </row>
    <row r="2" spans="1:8" s="3" customFormat="1" ht="16.5" customHeight="1">
      <c r="A2" s="48" t="s">
        <v>68</v>
      </c>
      <c r="B2" s="48" t="s">
        <v>69</v>
      </c>
      <c r="C2" s="49" t="s">
        <v>0</v>
      </c>
      <c r="D2" s="48" t="s">
        <v>1</v>
      </c>
      <c r="E2" s="49" t="s">
        <v>94</v>
      </c>
      <c r="F2" s="47" t="s">
        <v>92</v>
      </c>
      <c r="G2" s="88" t="s">
        <v>93</v>
      </c>
    </row>
    <row r="3" spans="1:8">
      <c r="A3" s="44">
        <v>45658</v>
      </c>
      <c r="B3" s="44" t="s">
        <v>119</v>
      </c>
      <c r="C3" s="45">
        <v>100000</v>
      </c>
      <c r="D3" s="46">
        <v>5</v>
      </c>
      <c r="E3" s="86">
        <f>C3*D3</f>
        <v>500000</v>
      </c>
      <c r="F3" s="85">
        <v>250000</v>
      </c>
      <c r="G3" s="85">
        <v>250000</v>
      </c>
      <c r="H3" s="4"/>
    </row>
    <row r="4" spans="1:8">
      <c r="A4" s="44">
        <v>45659</v>
      </c>
      <c r="B4" s="44" t="s">
        <v>120</v>
      </c>
      <c r="C4" s="45">
        <v>100000</v>
      </c>
      <c r="D4" s="46">
        <v>6</v>
      </c>
      <c r="E4" s="86">
        <v>600000</v>
      </c>
      <c r="F4" s="85">
        <v>300000</v>
      </c>
      <c r="G4" s="85">
        <v>300000</v>
      </c>
    </row>
    <row r="5" spans="1:8">
      <c r="A5" s="44">
        <v>45660</v>
      </c>
      <c r="B5" s="44" t="s">
        <v>120</v>
      </c>
      <c r="C5" s="45">
        <v>60000</v>
      </c>
      <c r="D5" s="46">
        <v>20</v>
      </c>
      <c r="E5" s="86">
        <v>1200000</v>
      </c>
      <c r="F5" s="85">
        <v>600000</v>
      </c>
      <c r="G5" s="85">
        <v>600000</v>
      </c>
    </row>
    <row r="6" spans="1:8">
      <c r="A6" s="44"/>
      <c r="B6" s="44"/>
      <c r="C6" s="45"/>
      <c r="D6" s="46"/>
      <c r="E6" s="86"/>
      <c r="F6" s="85"/>
      <c r="G6" s="85"/>
    </row>
    <row r="7" spans="1:8">
      <c r="A7" s="44"/>
      <c r="B7" s="44"/>
      <c r="C7" s="45"/>
      <c r="D7" s="46"/>
      <c r="E7" s="86"/>
      <c r="F7" s="85"/>
      <c r="G7" s="85"/>
    </row>
    <row r="8" spans="1:8">
      <c r="A8" s="44"/>
      <c r="B8" s="44"/>
      <c r="C8" s="45"/>
      <c r="D8" s="46"/>
      <c r="E8" s="86"/>
      <c r="F8" s="85"/>
      <c r="G8" s="85"/>
      <c r="H8" s="4" t="s">
        <v>81</v>
      </c>
    </row>
    <row r="9" spans="1:8">
      <c r="A9" s="44"/>
      <c r="B9" s="44"/>
      <c r="C9" s="45"/>
      <c r="D9" s="46"/>
      <c r="E9" s="86"/>
      <c r="F9" s="85"/>
      <c r="G9" s="85"/>
      <c r="H9" s="2" t="s">
        <v>70</v>
      </c>
    </row>
    <row r="10" spans="1:8">
      <c r="A10" s="44"/>
      <c r="B10" s="44"/>
      <c r="C10" s="45"/>
      <c r="D10" s="46"/>
      <c r="E10" s="86"/>
      <c r="F10" s="85"/>
      <c r="G10" s="87"/>
    </row>
    <row r="11" spans="1:8">
      <c r="A11" s="44"/>
      <c r="B11" s="44"/>
      <c r="C11" s="45"/>
      <c r="D11" s="46"/>
      <c r="E11" s="86"/>
      <c r="F11" s="85"/>
      <c r="G11" s="85"/>
    </row>
    <row r="12" spans="1:8">
      <c r="A12" s="44"/>
      <c r="B12" s="44"/>
      <c r="C12" s="45"/>
      <c r="D12" s="46"/>
      <c r="E12" s="86"/>
      <c r="F12" s="85"/>
      <c r="G12" s="85"/>
    </row>
    <row r="13" spans="1:8">
      <c r="A13" s="44"/>
      <c r="B13" s="44"/>
      <c r="C13" s="45"/>
      <c r="D13" s="46"/>
      <c r="E13" s="86"/>
      <c r="F13" s="85"/>
      <c r="G13" s="85"/>
    </row>
    <row r="14" spans="1:8">
      <c r="A14" s="44"/>
      <c r="B14" s="44"/>
      <c r="C14" s="45"/>
      <c r="D14" s="46"/>
      <c r="E14" s="86"/>
      <c r="F14" s="85"/>
      <c r="G14" s="85"/>
    </row>
    <row r="15" spans="1:8">
      <c r="A15" s="44"/>
      <c r="B15" s="44"/>
      <c r="C15" s="45"/>
      <c r="D15" s="46"/>
      <c r="E15" s="86"/>
      <c r="F15" s="85"/>
      <c r="G15" s="85"/>
    </row>
    <row r="16" spans="1:8">
      <c r="A16" s="44"/>
      <c r="B16" s="44"/>
      <c r="C16" s="45"/>
      <c r="D16" s="46"/>
      <c r="E16" s="86"/>
      <c r="F16" s="85"/>
      <c r="G16" s="85"/>
    </row>
    <row r="17" spans="1:7">
      <c r="A17" s="44"/>
      <c r="B17" s="44"/>
      <c r="C17" s="45"/>
      <c r="D17" s="46"/>
      <c r="E17" s="86"/>
      <c r="F17" s="85"/>
      <c r="G17" s="85"/>
    </row>
    <row r="18" spans="1:7">
      <c r="A18" s="44"/>
      <c r="B18" s="44"/>
      <c r="C18" s="45"/>
      <c r="D18" s="46"/>
      <c r="E18" s="86"/>
      <c r="F18" s="85"/>
      <c r="G18" s="85"/>
    </row>
    <row r="19" spans="1:7">
      <c r="A19" s="44"/>
      <c r="B19" s="44"/>
      <c r="C19" s="45"/>
      <c r="D19" s="46"/>
      <c r="E19" s="86"/>
      <c r="F19" s="85"/>
      <c r="G19" s="85"/>
    </row>
    <row r="20" spans="1:7">
      <c r="A20" s="44"/>
      <c r="B20" s="44"/>
      <c r="C20" s="45"/>
      <c r="D20" s="46"/>
      <c r="E20" s="86"/>
      <c r="F20" s="85"/>
      <c r="G20" s="85"/>
    </row>
    <row r="21" spans="1:7">
      <c r="A21" s="44"/>
      <c r="B21" s="44"/>
      <c r="C21" s="45"/>
      <c r="D21" s="46"/>
      <c r="E21" s="86"/>
      <c r="F21" s="85"/>
      <c r="G21" s="85"/>
    </row>
    <row r="22" spans="1:7">
      <c r="A22" s="44"/>
      <c r="B22" s="44"/>
      <c r="C22" s="45"/>
      <c r="D22" s="46"/>
      <c r="E22" s="86"/>
      <c r="F22" s="85"/>
      <c r="G22" s="85"/>
    </row>
    <row r="23" spans="1:7">
      <c r="A23" s="44"/>
      <c r="B23" s="43"/>
      <c r="C23" s="45"/>
      <c r="D23" s="46"/>
      <c r="E23" s="86"/>
      <c r="F23" s="85"/>
      <c r="G23" s="85"/>
    </row>
    <row r="24" spans="1:7">
      <c r="A24" s="44"/>
      <c r="B24" s="43"/>
      <c r="C24" s="45"/>
      <c r="D24" s="46"/>
      <c r="E24" s="86"/>
      <c r="F24" s="85"/>
      <c r="G24" s="85"/>
    </row>
    <row r="25" spans="1:7">
      <c r="A25" s="44"/>
      <c r="B25" s="43"/>
      <c r="C25" s="45"/>
      <c r="D25" s="46"/>
      <c r="E25" s="86"/>
      <c r="F25" s="85"/>
      <c r="G25" s="85"/>
    </row>
    <row r="26" spans="1:7">
      <c r="A26" s="44"/>
      <c r="B26" s="43"/>
      <c r="C26" s="45"/>
      <c r="D26" s="46"/>
      <c r="E26" s="86"/>
      <c r="F26" s="85"/>
      <c r="G26" s="85"/>
    </row>
    <row r="27" spans="1:7">
      <c r="A27" s="44"/>
      <c r="B27" s="43"/>
      <c r="C27" s="45"/>
      <c r="D27" s="46"/>
      <c r="E27" s="86"/>
      <c r="F27" s="85"/>
      <c r="G27" s="85"/>
    </row>
    <row r="28" spans="1:7">
      <c r="A28" s="44"/>
      <c r="B28" s="43"/>
      <c r="C28" s="45"/>
      <c r="D28" s="46"/>
      <c r="E28" s="86"/>
      <c r="F28" s="85"/>
      <c r="G28" s="85"/>
    </row>
    <row r="29" spans="1:7">
      <c r="A29" s="44"/>
      <c r="B29" s="43"/>
      <c r="C29" s="45"/>
      <c r="D29" s="46"/>
      <c r="E29" s="86"/>
      <c r="F29" s="85"/>
      <c r="G29" s="85"/>
    </row>
    <row r="30" spans="1:7">
      <c r="A30" s="44"/>
      <c r="B30" s="43"/>
      <c r="C30" s="45"/>
      <c r="D30" s="46"/>
      <c r="E30" s="86"/>
      <c r="F30" s="85"/>
      <c r="G30" s="85"/>
    </row>
    <row r="31" spans="1:7">
      <c r="A31" s="44"/>
      <c r="B31" s="43"/>
      <c r="C31" s="45"/>
      <c r="D31" s="46"/>
      <c r="E31" s="86"/>
      <c r="F31" s="85"/>
      <c r="G31" s="85"/>
    </row>
    <row r="32" spans="1:7">
      <c r="A32" s="44"/>
      <c r="B32" s="43"/>
      <c r="C32" s="45"/>
      <c r="D32" s="46"/>
      <c r="E32" s="86"/>
      <c r="F32" s="85"/>
      <c r="G32" s="85"/>
    </row>
    <row r="33" spans="1:7">
      <c r="A33" s="51" t="s">
        <v>71</v>
      </c>
      <c r="B33" s="52"/>
      <c r="C33" s="53"/>
      <c r="D33" s="54">
        <f>SUBTOTAL(9,D3:D32)</f>
        <v>31</v>
      </c>
      <c r="E33" s="50">
        <f>SUM(E3:E32)</f>
        <v>2300000</v>
      </c>
      <c r="F33" s="89">
        <f>SUM(F3:F32)</f>
        <v>1150000</v>
      </c>
      <c r="G33" s="89">
        <f>SUM(G3:G32)</f>
        <v>1150000</v>
      </c>
    </row>
  </sheetData>
  <autoFilter ref="A2:E32" xr:uid="{00000000-0009-0000-0000-000000000000}"/>
  <mergeCells count="1">
    <mergeCell ref="A1:G1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50"/>
  <sheetViews>
    <sheetView zoomScale="98" zoomScaleNormal="98" workbookViewId="0">
      <pane xSplit="8" ySplit="6" topLeftCell="I7" activePane="bottomRight" state="frozen"/>
      <selection pane="topRight" activeCell="I1" sqref="I1"/>
      <selection pane="bottomLeft" activeCell="A6" sqref="A6"/>
      <selection pane="bottomRight" activeCell="Q8" sqref="Q8"/>
    </sheetView>
  </sheetViews>
  <sheetFormatPr defaultColWidth="8.875" defaultRowHeight="16.5"/>
  <cols>
    <col min="1" max="1" width="5.875" style="32" customWidth="1"/>
    <col min="2" max="2" width="15.375" style="32" customWidth="1"/>
    <col min="3" max="3" width="7.625" style="32" customWidth="1"/>
    <col min="4" max="4" width="5.375" style="32" customWidth="1"/>
    <col min="5" max="5" width="13.375" style="33" customWidth="1"/>
    <col min="6" max="6" width="6.875" style="32" bestFit="1" customWidth="1"/>
    <col min="7" max="7" width="6.875" style="16" bestFit="1" customWidth="1"/>
    <col min="8" max="8" width="18.875" style="32" customWidth="1"/>
    <col min="9" max="10" width="10.875" style="16" bestFit="1" customWidth="1"/>
    <col min="11" max="11" width="10.875" style="32" bestFit="1" customWidth="1"/>
    <col min="12" max="12" width="9.125" style="16" bestFit="1" customWidth="1"/>
    <col min="13" max="13" width="9.125" style="37" bestFit="1" customWidth="1"/>
    <col min="14" max="14" width="12.625" style="37" bestFit="1" customWidth="1"/>
    <col min="15" max="16384" width="8.875" style="16"/>
  </cols>
  <sheetData>
    <row r="1" spans="1:14" ht="45.75" customHeight="1" thickBot="1">
      <c r="A1" s="113" t="s">
        <v>85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</row>
    <row r="2" spans="1:14" s="62" customFormat="1" ht="24.75" customHeight="1">
      <c r="A2" s="128" t="s">
        <v>90</v>
      </c>
      <c r="B2" s="129"/>
      <c r="C2" s="129"/>
      <c r="D2" s="129"/>
      <c r="E2" s="129"/>
      <c r="F2" s="129"/>
      <c r="G2" s="130"/>
      <c r="H2" s="80" t="s">
        <v>88</v>
      </c>
      <c r="I2" s="80"/>
      <c r="J2" s="80"/>
      <c r="K2" s="81"/>
      <c r="L2" s="138" t="s">
        <v>124</v>
      </c>
      <c r="M2" s="138"/>
      <c r="N2" s="139"/>
    </row>
    <row r="3" spans="1:14" s="62" customFormat="1" ht="24.75" customHeight="1" thickBot="1">
      <c r="A3" s="131" t="s">
        <v>91</v>
      </c>
      <c r="B3" s="132"/>
      <c r="C3" s="132"/>
      <c r="D3" s="132"/>
      <c r="E3" s="132"/>
      <c r="F3" s="132"/>
      <c r="G3" s="133"/>
      <c r="H3" s="82" t="s">
        <v>89</v>
      </c>
      <c r="I3" s="82"/>
      <c r="J3" s="82"/>
      <c r="K3" s="83"/>
      <c r="L3" s="140"/>
      <c r="M3" s="140"/>
      <c r="N3" s="141"/>
    </row>
    <row r="4" spans="1:14" ht="11.25" customHeight="1" thickBot="1">
      <c r="A4" s="58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</row>
    <row r="5" spans="1:14" ht="20.100000000000001" customHeight="1">
      <c r="A5" s="122" t="s">
        <v>27</v>
      </c>
      <c r="B5" s="114" t="s">
        <v>28</v>
      </c>
      <c r="C5" s="124" t="s">
        <v>29</v>
      </c>
      <c r="D5" s="124" t="s">
        <v>30</v>
      </c>
      <c r="E5" s="126" t="s">
        <v>31</v>
      </c>
      <c r="F5" s="114" t="s">
        <v>32</v>
      </c>
      <c r="G5" s="114" t="s">
        <v>33</v>
      </c>
      <c r="H5" s="116" t="s">
        <v>34</v>
      </c>
      <c r="I5" s="118" t="s">
        <v>35</v>
      </c>
      <c r="J5" s="119"/>
      <c r="K5" s="119"/>
      <c r="L5" s="120" t="s">
        <v>36</v>
      </c>
      <c r="M5" s="134" t="s">
        <v>87</v>
      </c>
      <c r="N5" s="136" t="s">
        <v>40</v>
      </c>
    </row>
    <row r="6" spans="1:14" ht="20.100000000000001" customHeight="1" thickBot="1">
      <c r="A6" s="123"/>
      <c r="B6" s="115"/>
      <c r="C6" s="125"/>
      <c r="D6" s="125"/>
      <c r="E6" s="127"/>
      <c r="F6" s="115"/>
      <c r="G6" s="115"/>
      <c r="H6" s="117"/>
      <c r="I6" s="60" t="s">
        <v>37</v>
      </c>
      <c r="J6" s="61" t="s">
        <v>38</v>
      </c>
      <c r="K6" s="61" t="s">
        <v>39</v>
      </c>
      <c r="L6" s="121"/>
      <c r="M6" s="135"/>
      <c r="N6" s="137"/>
    </row>
    <row r="7" spans="1:14">
      <c r="A7" s="17">
        <v>1</v>
      </c>
      <c r="B7" s="67" t="s">
        <v>41</v>
      </c>
      <c r="C7" s="67">
        <v>1002</v>
      </c>
      <c r="D7" s="18">
        <v>1</v>
      </c>
      <c r="E7" s="68"/>
      <c r="F7" s="22">
        <v>44091</v>
      </c>
      <c r="G7" s="22">
        <v>44096</v>
      </c>
      <c r="H7" s="69" t="s">
        <v>42</v>
      </c>
      <c r="I7" s="17">
        <v>1</v>
      </c>
      <c r="J7" s="18">
        <v>1</v>
      </c>
      <c r="K7" s="18">
        <v>1</v>
      </c>
      <c r="L7" s="70">
        <f t="shared" ref="L7:L44" si="0">SUM(I7:K7)</f>
        <v>3</v>
      </c>
      <c r="M7" s="65">
        <v>55000</v>
      </c>
      <c r="N7" s="66">
        <f t="shared" ref="N7:N46" si="1">L7*M7</f>
        <v>165000</v>
      </c>
    </row>
    <row r="8" spans="1:14">
      <c r="A8" s="19">
        <v>2</v>
      </c>
      <c r="B8" s="57" t="s">
        <v>43</v>
      </c>
      <c r="C8" s="57">
        <v>1003</v>
      </c>
      <c r="D8" s="20">
        <v>1</v>
      </c>
      <c r="E8" s="21"/>
      <c r="F8" s="22">
        <v>44091</v>
      </c>
      <c r="G8" s="22">
        <v>44096</v>
      </c>
      <c r="H8" s="23" t="s">
        <v>44</v>
      </c>
      <c r="I8" s="19">
        <v>1</v>
      </c>
      <c r="J8" s="20">
        <v>1</v>
      </c>
      <c r="K8" s="20">
        <v>1</v>
      </c>
      <c r="L8" s="25">
        <f t="shared" si="0"/>
        <v>3</v>
      </c>
      <c r="M8" s="26">
        <v>55000</v>
      </c>
      <c r="N8" s="27">
        <f t="shared" si="1"/>
        <v>165000</v>
      </c>
    </row>
    <row r="9" spans="1:14">
      <c r="A9" s="17">
        <v>3</v>
      </c>
      <c r="B9" s="57" t="s">
        <v>45</v>
      </c>
      <c r="C9" s="57">
        <v>1004</v>
      </c>
      <c r="D9" s="20">
        <v>1</v>
      </c>
      <c r="E9" s="21"/>
      <c r="F9" s="22">
        <v>44091</v>
      </c>
      <c r="G9" s="22">
        <v>44096</v>
      </c>
      <c r="H9" s="23" t="s">
        <v>46</v>
      </c>
      <c r="I9" s="19">
        <v>1</v>
      </c>
      <c r="J9" s="20">
        <v>1</v>
      </c>
      <c r="K9" s="20">
        <v>1</v>
      </c>
      <c r="L9" s="25">
        <f t="shared" si="0"/>
        <v>3</v>
      </c>
      <c r="M9" s="26">
        <v>55000</v>
      </c>
      <c r="N9" s="27">
        <f t="shared" si="1"/>
        <v>165000</v>
      </c>
    </row>
    <row r="10" spans="1:14">
      <c r="A10" s="19">
        <v>4</v>
      </c>
      <c r="B10" s="57" t="s">
        <v>47</v>
      </c>
      <c r="C10" s="57">
        <v>902</v>
      </c>
      <c r="D10" s="20">
        <v>2</v>
      </c>
      <c r="E10" s="21"/>
      <c r="F10" s="22">
        <v>44091</v>
      </c>
      <c r="G10" s="22">
        <v>44096</v>
      </c>
      <c r="H10" s="23" t="s">
        <v>48</v>
      </c>
      <c r="I10" s="19">
        <v>1</v>
      </c>
      <c r="J10" s="20">
        <v>1</v>
      </c>
      <c r="K10" s="20">
        <v>1</v>
      </c>
      <c r="L10" s="25">
        <f t="shared" si="0"/>
        <v>3</v>
      </c>
      <c r="M10" s="26">
        <v>55000</v>
      </c>
      <c r="N10" s="27">
        <f t="shared" si="1"/>
        <v>165000</v>
      </c>
    </row>
    <row r="11" spans="1:14">
      <c r="A11" s="17">
        <v>5</v>
      </c>
      <c r="B11" s="57" t="s">
        <v>47</v>
      </c>
      <c r="C11" s="57">
        <v>903</v>
      </c>
      <c r="D11" s="20">
        <v>2</v>
      </c>
      <c r="E11" s="21"/>
      <c r="F11" s="22">
        <v>44091</v>
      </c>
      <c r="G11" s="22">
        <v>44096</v>
      </c>
      <c r="H11" s="23" t="s">
        <v>48</v>
      </c>
      <c r="I11" s="19">
        <v>1</v>
      </c>
      <c r="J11" s="20">
        <v>1</v>
      </c>
      <c r="K11" s="20">
        <v>1</v>
      </c>
      <c r="L11" s="25">
        <f t="shared" si="0"/>
        <v>3</v>
      </c>
      <c r="M11" s="26">
        <v>55000</v>
      </c>
      <c r="N11" s="27">
        <f t="shared" si="1"/>
        <v>165000</v>
      </c>
    </row>
    <row r="12" spans="1:14">
      <c r="A12" s="19">
        <v>6</v>
      </c>
      <c r="B12" s="57" t="s">
        <v>49</v>
      </c>
      <c r="C12" s="57">
        <v>904</v>
      </c>
      <c r="D12" s="20">
        <v>2</v>
      </c>
      <c r="E12" s="21"/>
      <c r="F12" s="22">
        <v>44091</v>
      </c>
      <c r="G12" s="22">
        <v>44096</v>
      </c>
      <c r="H12" s="23" t="s">
        <v>48</v>
      </c>
      <c r="I12" s="19">
        <v>1</v>
      </c>
      <c r="J12" s="20">
        <v>1</v>
      </c>
      <c r="K12" s="20">
        <v>1</v>
      </c>
      <c r="L12" s="25">
        <f t="shared" si="0"/>
        <v>3</v>
      </c>
      <c r="M12" s="26">
        <v>55000</v>
      </c>
      <c r="N12" s="27">
        <f t="shared" si="1"/>
        <v>165000</v>
      </c>
    </row>
    <row r="13" spans="1:14">
      <c r="A13" s="17">
        <v>7</v>
      </c>
      <c r="B13" s="57" t="s">
        <v>47</v>
      </c>
      <c r="C13" s="57">
        <v>905</v>
      </c>
      <c r="D13" s="20">
        <v>2</v>
      </c>
      <c r="E13" s="21"/>
      <c r="F13" s="22">
        <v>44091</v>
      </c>
      <c r="G13" s="22">
        <v>44093</v>
      </c>
      <c r="H13" s="23" t="s">
        <v>48</v>
      </c>
      <c r="I13" s="19">
        <v>1</v>
      </c>
      <c r="J13" s="20">
        <v>1</v>
      </c>
      <c r="K13" s="20"/>
      <c r="L13" s="25">
        <f t="shared" si="0"/>
        <v>2</v>
      </c>
      <c r="M13" s="26">
        <v>55000</v>
      </c>
      <c r="N13" s="27">
        <f t="shared" si="1"/>
        <v>110000</v>
      </c>
    </row>
    <row r="14" spans="1:14">
      <c r="A14" s="19">
        <v>8</v>
      </c>
      <c r="B14" s="57" t="s">
        <v>50</v>
      </c>
      <c r="C14" s="57">
        <v>906</v>
      </c>
      <c r="D14" s="20">
        <v>2</v>
      </c>
      <c r="E14" s="21"/>
      <c r="F14" s="22">
        <v>44091</v>
      </c>
      <c r="G14" s="22">
        <v>44096</v>
      </c>
      <c r="H14" s="23" t="s">
        <v>48</v>
      </c>
      <c r="I14" s="19">
        <v>1</v>
      </c>
      <c r="J14" s="20">
        <v>1</v>
      </c>
      <c r="K14" s="20">
        <v>1</v>
      </c>
      <c r="L14" s="25">
        <f t="shared" si="0"/>
        <v>3</v>
      </c>
      <c r="M14" s="26">
        <v>55000</v>
      </c>
      <c r="N14" s="27">
        <f t="shared" si="1"/>
        <v>165000</v>
      </c>
    </row>
    <row r="15" spans="1:14">
      <c r="A15" s="17">
        <v>9</v>
      </c>
      <c r="B15" s="57" t="s">
        <v>43</v>
      </c>
      <c r="C15" s="57">
        <v>801</v>
      </c>
      <c r="D15" s="20">
        <v>2</v>
      </c>
      <c r="E15" s="21"/>
      <c r="F15" s="22">
        <v>44091</v>
      </c>
      <c r="G15" s="22">
        <v>44096</v>
      </c>
      <c r="H15" s="23" t="s">
        <v>51</v>
      </c>
      <c r="I15" s="19">
        <v>1</v>
      </c>
      <c r="J15" s="20">
        <v>1</v>
      </c>
      <c r="K15" s="20">
        <v>1</v>
      </c>
      <c r="L15" s="25">
        <f t="shared" si="0"/>
        <v>3</v>
      </c>
      <c r="M15" s="26">
        <v>55000</v>
      </c>
      <c r="N15" s="27">
        <f t="shared" si="1"/>
        <v>165000</v>
      </c>
    </row>
    <row r="16" spans="1:14">
      <c r="A16" s="19">
        <v>10</v>
      </c>
      <c r="B16" s="57" t="s">
        <v>52</v>
      </c>
      <c r="C16" s="57">
        <v>802</v>
      </c>
      <c r="D16" s="20">
        <v>2</v>
      </c>
      <c r="E16" s="21"/>
      <c r="F16" s="22">
        <v>44091</v>
      </c>
      <c r="G16" s="22">
        <v>44096</v>
      </c>
      <c r="H16" s="23" t="s">
        <v>46</v>
      </c>
      <c r="I16" s="19">
        <v>1</v>
      </c>
      <c r="J16" s="20">
        <v>1</v>
      </c>
      <c r="K16" s="20">
        <v>1</v>
      </c>
      <c r="L16" s="25">
        <f t="shared" si="0"/>
        <v>3</v>
      </c>
      <c r="M16" s="26">
        <v>55000</v>
      </c>
      <c r="N16" s="27">
        <f t="shared" si="1"/>
        <v>165000</v>
      </c>
    </row>
    <row r="17" spans="1:14">
      <c r="A17" s="17">
        <v>11</v>
      </c>
      <c r="B17" s="57" t="s">
        <v>52</v>
      </c>
      <c r="C17" s="57">
        <v>804</v>
      </c>
      <c r="D17" s="20">
        <v>2</v>
      </c>
      <c r="E17" s="21"/>
      <c r="F17" s="22">
        <v>44091</v>
      </c>
      <c r="G17" s="22">
        <v>44096</v>
      </c>
      <c r="H17" s="23" t="s">
        <v>46</v>
      </c>
      <c r="I17" s="19">
        <v>1</v>
      </c>
      <c r="J17" s="20">
        <v>1</v>
      </c>
      <c r="K17" s="20">
        <v>1</v>
      </c>
      <c r="L17" s="25">
        <f t="shared" si="0"/>
        <v>3</v>
      </c>
      <c r="M17" s="26">
        <v>55000</v>
      </c>
      <c r="N17" s="27">
        <f t="shared" si="1"/>
        <v>165000</v>
      </c>
    </row>
    <row r="18" spans="1:14">
      <c r="A18" s="19">
        <v>12</v>
      </c>
      <c r="B18" s="57" t="s">
        <v>52</v>
      </c>
      <c r="C18" s="57">
        <v>805</v>
      </c>
      <c r="D18" s="20">
        <v>2</v>
      </c>
      <c r="E18" s="21"/>
      <c r="F18" s="22">
        <v>44091</v>
      </c>
      <c r="G18" s="22">
        <v>44094</v>
      </c>
      <c r="H18" s="23" t="s">
        <v>46</v>
      </c>
      <c r="I18" s="19">
        <v>1</v>
      </c>
      <c r="J18" s="20">
        <v>1</v>
      </c>
      <c r="K18" s="20">
        <v>1</v>
      </c>
      <c r="L18" s="25">
        <f t="shared" si="0"/>
        <v>3</v>
      </c>
      <c r="M18" s="26">
        <v>55000</v>
      </c>
      <c r="N18" s="27">
        <f t="shared" si="1"/>
        <v>165000</v>
      </c>
    </row>
    <row r="19" spans="1:14">
      <c r="A19" s="17">
        <v>13</v>
      </c>
      <c r="B19" s="57" t="s">
        <v>53</v>
      </c>
      <c r="C19" s="57">
        <v>806</v>
      </c>
      <c r="D19" s="20">
        <v>2</v>
      </c>
      <c r="E19" s="21"/>
      <c r="F19" s="22">
        <v>44091</v>
      </c>
      <c r="G19" s="22">
        <v>44096</v>
      </c>
      <c r="H19" s="23" t="s">
        <v>46</v>
      </c>
      <c r="I19" s="19">
        <v>1</v>
      </c>
      <c r="J19" s="20">
        <v>1</v>
      </c>
      <c r="K19" s="20">
        <v>1</v>
      </c>
      <c r="L19" s="25">
        <f t="shared" si="0"/>
        <v>3</v>
      </c>
      <c r="M19" s="26">
        <v>55000</v>
      </c>
      <c r="N19" s="27">
        <f t="shared" si="1"/>
        <v>165000</v>
      </c>
    </row>
    <row r="20" spans="1:14">
      <c r="A20" s="19">
        <v>14</v>
      </c>
      <c r="B20" s="57" t="s">
        <v>54</v>
      </c>
      <c r="C20" s="57">
        <v>807</v>
      </c>
      <c r="D20" s="20">
        <v>2</v>
      </c>
      <c r="E20" s="21"/>
      <c r="F20" s="22">
        <v>44091</v>
      </c>
      <c r="G20" s="22">
        <v>44096</v>
      </c>
      <c r="H20" s="23" t="s">
        <v>46</v>
      </c>
      <c r="I20" s="19">
        <v>1</v>
      </c>
      <c r="J20" s="20">
        <v>1</v>
      </c>
      <c r="K20" s="20">
        <v>1</v>
      </c>
      <c r="L20" s="25">
        <f t="shared" si="0"/>
        <v>3</v>
      </c>
      <c r="M20" s="26">
        <v>55000</v>
      </c>
      <c r="N20" s="27">
        <f t="shared" si="1"/>
        <v>165000</v>
      </c>
    </row>
    <row r="21" spans="1:14">
      <c r="A21" s="17">
        <v>15</v>
      </c>
      <c r="B21" s="57" t="s">
        <v>55</v>
      </c>
      <c r="C21" s="57">
        <v>702</v>
      </c>
      <c r="D21" s="20">
        <v>2</v>
      </c>
      <c r="E21" s="21"/>
      <c r="F21" s="22">
        <v>44091</v>
      </c>
      <c r="G21" s="22">
        <v>44096</v>
      </c>
      <c r="H21" s="23" t="s">
        <v>46</v>
      </c>
      <c r="I21" s="19">
        <v>1</v>
      </c>
      <c r="J21" s="20">
        <v>1</v>
      </c>
      <c r="K21" s="20">
        <v>1</v>
      </c>
      <c r="L21" s="25">
        <f t="shared" si="0"/>
        <v>3</v>
      </c>
      <c r="M21" s="26">
        <v>55000</v>
      </c>
      <c r="N21" s="27">
        <f t="shared" si="1"/>
        <v>165000</v>
      </c>
    </row>
    <row r="22" spans="1:14">
      <c r="A22" s="19">
        <v>16</v>
      </c>
      <c r="B22" s="57" t="s">
        <v>55</v>
      </c>
      <c r="C22" s="57">
        <v>703</v>
      </c>
      <c r="D22" s="20">
        <v>2</v>
      </c>
      <c r="E22" s="21"/>
      <c r="F22" s="22">
        <v>44091</v>
      </c>
      <c r="G22" s="22">
        <v>44096</v>
      </c>
      <c r="H22" s="23" t="s">
        <v>46</v>
      </c>
      <c r="I22" s="19">
        <v>1</v>
      </c>
      <c r="J22" s="20">
        <v>1</v>
      </c>
      <c r="K22" s="20">
        <v>1</v>
      </c>
      <c r="L22" s="25">
        <f t="shared" si="0"/>
        <v>3</v>
      </c>
      <c r="M22" s="26">
        <v>55000</v>
      </c>
      <c r="N22" s="27">
        <f t="shared" si="1"/>
        <v>165000</v>
      </c>
    </row>
    <row r="23" spans="1:14">
      <c r="A23" s="17">
        <v>17</v>
      </c>
      <c r="B23" s="57" t="s">
        <v>56</v>
      </c>
      <c r="C23" s="57">
        <v>705</v>
      </c>
      <c r="D23" s="20">
        <v>2</v>
      </c>
      <c r="E23" s="21"/>
      <c r="F23" s="22">
        <v>44091</v>
      </c>
      <c r="G23" s="22">
        <v>44095</v>
      </c>
      <c r="H23" s="23" t="s">
        <v>48</v>
      </c>
      <c r="I23" s="19">
        <v>1</v>
      </c>
      <c r="J23" s="20">
        <v>1</v>
      </c>
      <c r="K23" s="20">
        <v>1</v>
      </c>
      <c r="L23" s="25">
        <f t="shared" si="0"/>
        <v>3</v>
      </c>
      <c r="M23" s="26">
        <v>55000</v>
      </c>
      <c r="N23" s="27">
        <f t="shared" si="1"/>
        <v>165000</v>
      </c>
    </row>
    <row r="24" spans="1:14">
      <c r="A24" s="19">
        <v>18</v>
      </c>
      <c r="B24" s="57" t="s">
        <v>57</v>
      </c>
      <c r="C24" s="57">
        <v>706</v>
      </c>
      <c r="D24" s="20">
        <v>2</v>
      </c>
      <c r="E24" s="21"/>
      <c r="F24" s="22">
        <v>44091</v>
      </c>
      <c r="G24" s="22">
        <v>44096</v>
      </c>
      <c r="H24" s="23" t="s">
        <v>48</v>
      </c>
      <c r="I24" s="19">
        <v>1</v>
      </c>
      <c r="J24" s="20">
        <v>1</v>
      </c>
      <c r="K24" s="20">
        <v>1</v>
      </c>
      <c r="L24" s="25">
        <f t="shared" si="0"/>
        <v>3</v>
      </c>
      <c r="M24" s="26">
        <v>55000</v>
      </c>
      <c r="N24" s="27">
        <f t="shared" si="1"/>
        <v>165000</v>
      </c>
    </row>
    <row r="25" spans="1:14">
      <c r="A25" s="17">
        <v>19</v>
      </c>
      <c r="B25" s="57" t="s">
        <v>57</v>
      </c>
      <c r="C25" s="57">
        <v>707</v>
      </c>
      <c r="D25" s="20">
        <v>2</v>
      </c>
      <c r="E25" s="21"/>
      <c r="F25" s="22">
        <v>44091</v>
      </c>
      <c r="G25" s="22">
        <v>44096</v>
      </c>
      <c r="H25" s="23" t="s">
        <v>48</v>
      </c>
      <c r="I25" s="19">
        <v>1</v>
      </c>
      <c r="J25" s="20">
        <v>1</v>
      </c>
      <c r="K25" s="20">
        <v>1</v>
      </c>
      <c r="L25" s="25">
        <f t="shared" si="0"/>
        <v>3</v>
      </c>
      <c r="M25" s="26">
        <v>55000</v>
      </c>
      <c r="N25" s="27">
        <f t="shared" si="1"/>
        <v>165000</v>
      </c>
    </row>
    <row r="26" spans="1:14">
      <c r="A26" s="19">
        <v>20</v>
      </c>
      <c r="B26" s="57" t="s">
        <v>43</v>
      </c>
      <c r="C26" s="57">
        <v>601</v>
      </c>
      <c r="D26" s="20">
        <v>2</v>
      </c>
      <c r="E26" s="21"/>
      <c r="F26" s="22">
        <v>44091</v>
      </c>
      <c r="G26" s="22">
        <v>44095</v>
      </c>
      <c r="H26" s="23" t="s">
        <v>51</v>
      </c>
      <c r="I26" s="19">
        <v>1</v>
      </c>
      <c r="J26" s="20">
        <v>1</v>
      </c>
      <c r="K26" s="20">
        <v>1</v>
      </c>
      <c r="L26" s="25">
        <f t="shared" si="0"/>
        <v>3</v>
      </c>
      <c r="M26" s="26">
        <v>55000</v>
      </c>
      <c r="N26" s="27">
        <f t="shared" si="1"/>
        <v>165000</v>
      </c>
    </row>
    <row r="27" spans="1:14">
      <c r="A27" s="17">
        <v>21</v>
      </c>
      <c r="B27" s="57" t="s">
        <v>53</v>
      </c>
      <c r="C27" s="57">
        <v>602</v>
      </c>
      <c r="D27" s="20">
        <v>2</v>
      </c>
      <c r="E27" s="21"/>
      <c r="F27" s="22">
        <v>44091</v>
      </c>
      <c r="G27" s="22">
        <v>44096</v>
      </c>
      <c r="H27" s="23" t="s">
        <v>46</v>
      </c>
      <c r="I27" s="19">
        <v>1</v>
      </c>
      <c r="J27" s="20">
        <v>1</v>
      </c>
      <c r="K27" s="20">
        <v>1</v>
      </c>
      <c r="L27" s="25">
        <f t="shared" si="0"/>
        <v>3</v>
      </c>
      <c r="M27" s="26">
        <v>55000</v>
      </c>
      <c r="N27" s="27">
        <f t="shared" si="1"/>
        <v>165000</v>
      </c>
    </row>
    <row r="28" spans="1:14">
      <c r="A28" s="19">
        <v>22</v>
      </c>
      <c r="B28" s="57" t="s">
        <v>58</v>
      </c>
      <c r="C28" s="57">
        <v>604</v>
      </c>
      <c r="D28" s="20">
        <v>2</v>
      </c>
      <c r="E28" s="21"/>
      <c r="F28" s="22">
        <v>44091</v>
      </c>
      <c r="G28" s="22">
        <v>44096</v>
      </c>
      <c r="H28" s="23" t="s">
        <v>46</v>
      </c>
      <c r="I28" s="19">
        <v>1</v>
      </c>
      <c r="J28" s="20">
        <v>1</v>
      </c>
      <c r="K28" s="20">
        <v>1</v>
      </c>
      <c r="L28" s="25">
        <f t="shared" si="0"/>
        <v>3</v>
      </c>
      <c r="M28" s="26">
        <v>55000</v>
      </c>
      <c r="N28" s="27">
        <f t="shared" si="1"/>
        <v>165000</v>
      </c>
    </row>
    <row r="29" spans="1:14">
      <c r="A29" s="17">
        <v>23</v>
      </c>
      <c r="B29" s="57" t="s">
        <v>59</v>
      </c>
      <c r="C29" s="57">
        <v>605</v>
      </c>
      <c r="D29" s="20">
        <v>2</v>
      </c>
      <c r="E29" s="21"/>
      <c r="F29" s="22">
        <v>44091</v>
      </c>
      <c r="G29" s="22">
        <v>44096</v>
      </c>
      <c r="H29" s="23" t="s">
        <v>46</v>
      </c>
      <c r="I29" s="19">
        <v>1</v>
      </c>
      <c r="J29" s="20">
        <v>1</v>
      </c>
      <c r="K29" s="20">
        <v>1</v>
      </c>
      <c r="L29" s="25">
        <f t="shared" si="0"/>
        <v>3</v>
      </c>
      <c r="M29" s="26">
        <v>55000</v>
      </c>
      <c r="N29" s="27">
        <f t="shared" si="1"/>
        <v>165000</v>
      </c>
    </row>
    <row r="30" spans="1:14">
      <c r="A30" s="19">
        <v>24</v>
      </c>
      <c r="B30" s="57" t="s">
        <v>59</v>
      </c>
      <c r="C30" s="57">
        <v>606</v>
      </c>
      <c r="D30" s="20">
        <v>2</v>
      </c>
      <c r="E30" s="21"/>
      <c r="F30" s="22">
        <v>44091</v>
      </c>
      <c r="G30" s="22">
        <v>44096</v>
      </c>
      <c r="H30" s="23" t="s">
        <v>46</v>
      </c>
      <c r="I30" s="19">
        <v>1</v>
      </c>
      <c r="J30" s="20">
        <v>1</v>
      </c>
      <c r="K30" s="20">
        <v>1</v>
      </c>
      <c r="L30" s="25">
        <f t="shared" si="0"/>
        <v>3</v>
      </c>
      <c r="M30" s="26">
        <v>55000</v>
      </c>
      <c r="N30" s="27">
        <f t="shared" si="1"/>
        <v>165000</v>
      </c>
    </row>
    <row r="31" spans="1:14">
      <c r="A31" s="17">
        <v>25</v>
      </c>
      <c r="B31" s="57" t="s">
        <v>60</v>
      </c>
      <c r="C31" s="57">
        <v>607</v>
      </c>
      <c r="D31" s="20">
        <v>2</v>
      </c>
      <c r="E31" s="21"/>
      <c r="F31" s="22">
        <v>44091</v>
      </c>
      <c r="G31" s="22">
        <v>44096</v>
      </c>
      <c r="H31" s="23" t="s">
        <v>46</v>
      </c>
      <c r="I31" s="19">
        <v>1</v>
      </c>
      <c r="J31" s="20">
        <v>1</v>
      </c>
      <c r="K31" s="20">
        <v>1</v>
      </c>
      <c r="L31" s="25">
        <f t="shared" si="0"/>
        <v>3</v>
      </c>
      <c r="M31" s="26">
        <v>55000</v>
      </c>
      <c r="N31" s="27">
        <f t="shared" si="1"/>
        <v>165000</v>
      </c>
    </row>
    <row r="32" spans="1:14">
      <c r="A32" s="19">
        <v>26</v>
      </c>
      <c r="B32" s="57" t="s">
        <v>61</v>
      </c>
      <c r="C32" s="57">
        <v>503</v>
      </c>
      <c r="D32" s="20">
        <v>2</v>
      </c>
      <c r="E32" s="21"/>
      <c r="F32" s="22">
        <v>44091</v>
      </c>
      <c r="G32" s="22">
        <v>44096</v>
      </c>
      <c r="H32" s="23" t="s">
        <v>46</v>
      </c>
      <c r="I32" s="19">
        <v>1</v>
      </c>
      <c r="J32" s="20">
        <v>1</v>
      </c>
      <c r="K32" s="20">
        <v>1</v>
      </c>
      <c r="L32" s="25">
        <f t="shared" si="0"/>
        <v>3</v>
      </c>
      <c r="M32" s="26">
        <v>55000</v>
      </c>
      <c r="N32" s="27">
        <f t="shared" si="1"/>
        <v>165000</v>
      </c>
    </row>
    <row r="33" spans="1:14">
      <c r="A33" s="17">
        <v>27</v>
      </c>
      <c r="B33" s="57" t="s">
        <v>62</v>
      </c>
      <c r="C33" s="57">
        <v>504</v>
      </c>
      <c r="D33" s="20">
        <v>2</v>
      </c>
      <c r="E33" s="21"/>
      <c r="F33" s="22">
        <v>44091</v>
      </c>
      <c r="G33" s="22">
        <v>44093</v>
      </c>
      <c r="H33" s="23" t="s">
        <v>46</v>
      </c>
      <c r="I33" s="19">
        <v>1</v>
      </c>
      <c r="J33" s="20">
        <v>1</v>
      </c>
      <c r="K33" s="20"/>
      <c r="L33" s="25">
        <f t="shared" si="0"/>
        <v>2</v>
      </c>
      <c r="M33" s="26">
        <v>55000</v>
      </c>
      <c r="N33" s="27">
        <f t="shared" si="1"/>
        <v>110000</v>
      </c>
    </row>
    <row r="34" spans="1:14">
      <c r="A34" s="19">
        <v>28</v>
      </c>
      <c r="B34" s="57" t="s">
        <v>63</v>
      </c>
      <c r="C34" s="57">
        <v>506</v>
      </c>
      <c r="D34" s="20">
        <v>2</v>
      </c>
      <c r="E34" s="21"/>
      <c r="F34" s="22">
        <v>44091</v>
      </c>
      <c r="G34" s="22">
        <v>44096</v>
      </c>
      <c r="H34" s="23" t="s">
        <v>48</v>
      </c>
      <c r="I34" s="19">
        <v>1</v>
      </c>
      <c r="J34" s="20">
        <v>1</v>
      </c>
      <c r="K34" s="20">
        <v>1</v>
      </c>
      <c r="L34" s="25">
        <f t="shared" si="0"/>
        <v>3</v>
      </c>
      <c r="M34" s="26">
        <v>55000</v>
      </c>
      <c r="N34" s="27">
        <f t="shared" si="1"/>
        <v>165000</v>
      </c>
    </row>
    <row r="35" spans="1:14">
      <c r="A35" s="17">
        <v>29</v>
      </c>
      <c r="B35" s="28" t="s">
        <v>63</v>
      </c>
      <c r="C35" s="57">
        <v>304</v>
      </c>
      <c r="D35" s="20">
        <v>2</v>
      </c>
      <c r="E35" s="21"/>
      <c r="F35" s="22">
        <v>44091</v>
      </c>
      <c r="G35" s="22">
        <v>44096</v>
      </c>
      <c r="H35" s="23" t="s">
        <v>46</v>
      </c>
      <c r="I35" s="19">
        <v>1</v>
      </c>
      <c r="J35" s="20">
        <v>1</v>
      </c>
      <c r="K35" s="20">
        <v>1</v>
      </c>
      <c r="L35" s="25">
        <f t="shared" si="0"/>
        <v>3</v>
      </c>
      <c r="M35" s="26">
        <v>55000</v>
      </c>
      <c r="N35" s="27">
        <f t="shared" si="1"/>
        <v>165000</v>
      </c>
    </row>
    <row r="36" spans="1:14">
      <c r="A36" s="19">
        <v>30</v>
      </c>
      <c r="B36" s="28" t="s">
        <v>47</v>
      </c>
      <c r="C36" s="57">
        <v>306</v>
      </c>
      <c r="D36" s="20">
        <v>2</v>
      </c>
      <c r="E36" s="21"/>
      <c r="F36" s="22">
        <v>44091</v>
      </c>
      <c r="G36" s="22">
        <v>44096</v>
      </c>
      <c r="H36" s="23" t="s">
        <v>42</v>
      </c>
      <c r="I36" s="19">
        <v>1</v>
      </c>
      <c r="J36" s="20">
        <v>1</v>
      </c>
      <c r="K36" s="20">
        <v>1</v>
      </c>
      <c r="L36" s="25">
        <f t="shared" si="0"/>
        <v>3</v>
      </c>
      <c r="M36" s="26">
        <v>55000</v>
      </c>
      <c r="N36" s="27">
        <f t="shared" si="1"/>
        <v>165000</v>
      </c>
    </row>
    <row r="37" spans="1:14">
      <c r="A37" s="17">
        <v>31</v>
      </c>
      <c r="B37" s="28" t="s">
        <v>53</v>
      </c>
      <c r="C37" s="57">
        <v>307</v>
      </c>
      <c r="D37" s="20">
        <v>2</v>
      </c>
      <c r="E37" s="21"/>
      <c r="F37" s="22">
        <v>44091</v>
      </c>
      <c r="G37" s="22">
        <v>44096</v>
      </c>
      <c r="H37" s="23" t="s">
        <v>42</v>
      </c>
      <c r="I37" s="19">
        <v>1</v>
      </c>
      <c r="J37" s="20">
        <v>1</v>
      </c>
      <c r="K37" s="20">
        <v>1</v>
      </c>
      <c r="L37" s="25">
        <f t="shared" si="0"/>
        <v>3</v>
      </c>
      <c r="M37" s="26">
        <v>55000</v>
      </c>
      <c r="N37" s="27">
        <f t="shared" si="1"/>
        <v>165000</v>
      </c>
    </row>
    <row r="38" spans="1:14">
      <c r="A38" s="19">
        <v>32</v>
      </c>
      <c r="B38" s="28" t="s">
        <v>64</v>
      </c>
      <c r="C38" s="57">
        <v>905</v>
      </c>
      <c r="D38" s="20">
        <v>2</v>
      </c>
      <c r="E38" s="21"/>
      <c r="F38" s="22">
        <v>44093</v>
      </c>
      <c r="G38" s="22">
        <v>44094</v>
      </c>
      <c r="H38" s="23" t="s">
        <v>48</v>
      </c>
      <c r="I38" s="19"/>
      <c r="J38" s="20"/>
      <c r="K38" s="20">
        <v>1</v>
      </c>
      <c r="L38" s="25">
        <f t="shared" si="0"/>
        <v>1</v>
      </c>
      <c r="M38" s="26">
        <v>55000</v>
      </c>
      <c r="N38" s="27">
        <f t="shared" si="1"/>
        <v>55000</v>
      </c>
    </row>
    <row r="39" spans="1:14">
      <c r="A39" s="17">
        <v>33</v>
      </c>
      <c r="B39" s="28" t="s">
        <v>65</v>
      </c>
      <c r="C39" s="57">
        <v>907</v>
      </c>
      <c r="D39" s="20">
        <v>2</v>
      </c>
      <c r="E39" s="21"/>
      <c r="F39" s="22">
        <v>44093</v>
      </c>
      <c r="G39" s="22">
        <v>44094</v>
      </c>
      <c r="H39" s="23"/>
      <c r="I39" s="19"/>
      <c r="J39" s="20"/>
      <c r="K39" s="20">
        <v>1</v>
      </c>
      <c r="L39" s="25">
        <f t="shared" si="0"/>
        <v>1</v>
      </c>
      <c r="M39" s="26">
        <v>55000</v>
      </c>
      <c r="N39" s="27">
        <f t="shared" si="1"/>
        <v>55000</v>
      </c>
    </row>
    <row r="40" spans="1:14">
      <c r="A40" s="19">
        <v>34</v>
      </c>
      <c r="B40" s="28" t="s">
        <v>66</v>
      </c>
      <c r="C40" s="57">
        <v>701</v>
      </c>
      <c r="D40" s="20">
        <v>2</v>
      </c>
      <c r="E40" s="21"/>
      <c r="F40" s="22">
        <v>44093</v>
      </c>
      <c r="G40" s="22">
        <v>44094</v>
      </c>
      <c r="H40" s="24"/>
      <c r="I40" s="19"/>
      <c r="J40" s="20"/>
      <c r="K40" s="20">
        <v>1</v>
      </c>
      <c r="L40" s="25">
        <f t="shared" si="0"/>
        <v>1</v>
      </c>
      <c r="M40" s="26">
        <v>55000</v>
      </c>
      <c r="N40" s="27">
        <f t="shared" si="1"/>
        <v>55000</v>
      </c>
    </row>
    <row r="41" spans="1:14">
      <c r="A41" s="17">
        <v>35</v>
      </c>
      <c r="B41" s="28" t="s">
        <v>66</v>
      </c>
      <c r="C41" s="57">
        <v>704</v>
      </c>
      <c r="D41" s="20">
        <v>2</v>
      </c>
      <c r="E41" s="21"/>
      <c r="F41" s="22">
        <v>44093</v>
      </c>
      <c r="G41" s="22">
        <v>44094</v>
      </c>
      <c r="H41" s="24"/>
      <c r="I41" s="19"/>
      <c r="J41" s="20"/>
      <c r="K41" s="20">
        <v>1</v>
      </c>
      <c r="L41" s="25">
        <f t="shared" si="0"/>
        <v>1</v>
      </c>
      <c r="M41" s="26">
        <v>55000</v>
      </c>
      <c r="N41" s="27">
        <f t="shared" si="1"/>
        <v>55000</v>
      </c>
    </row>
    <row r="42" spans="1:14">
      <c r="A42" s="19">
        <v>36</v>
      </c>
      <c r="B42" s="28" t="s">
        <v>43</v>
      </c>
      <c r="C42" s="57">
        <v>502</v>
      </c>
      <c r="D42" s="20">
        <v>2</v>
      </c>
      <c r="E42" s="21"/>
      <c r="F42" s="22">
        <v>44094</v>
      </c>
      <c r="G42" s="22">
        <v>44095</v>
      </c>
      <c r="H42" s="24"/>
      <c r="I42" s="19"/>
      <c r="J42" s="20"/>
      <c r="K42" s="20"/>
      <c r="L42" s="25">
        <f t="shared" si="0"/>
        <v>0</v>
      </c>
      <c r="M42" s="26">
        <v>55000</v>
      </c>
      <c r="N42" s="27">
        <f t="shared" si="1"/>
        <v>0</v>
      </c>
    </row>
    <row r="43" spans="1:14">
      <c r="A43" s="17">
        <v>37</v>
      </c>
      <c r="B43" s="28" t="s">
        <v>62</v>
      </c>
      <c r="C43" s="57">
        <v>504</v>
      </c>
      <c r="D43" s="20">
        <v>2</v>
      </c>
      <c r="E43" s="21"/>
      <c r="F43" s="22">
        <v>44094</v>
      </c>
      <c r="G43" s="22">
        <v>44095</v>
      </c>
      <c r="H43" s="23" t="s">
        <v>46</v>
      </c>
      <c r="I43" s="19"/>
      <c r="J43" s="20"/>
      <c r="K43" s="20"/>
      <c r="L43" s="25">
        <f t="shared" si="0"/>
        <v>0</v>
      </c>
      <c r="M43" s="26">
        <v>55000</v>
      </c>
      <c r="N43" s="27">
        <f t="shared" si="1"/>
        <v>0</v>
      </c>
    </row>
    <row r="44" spans="1:14">
      <c r="A44" s="19">
        <v>38</v>
      </c>
      <c r="B44" s="28" t="s">
        <v>54</v>
      </c>
      <c r="C44" s="57">
        <v>302</v>
      </c>
      <c r="D44" s="20">
        <v>2</v>
      </c>
      <c r="E44" s="21"/>
      <c r="F44" s="22">
        <v>44094</v>
      </c>
      <c r="G44" s="22">
        <v>44095</v>
      </c>
      <c r="H44" s="24"/>
      <c r="I44" s="19"/>
      <c r="J44" s="20"/>
      <c r="K44" s="20"/>
      <c r="L44" s="25">
        <f t="shared" si="0"/>
        <v>0</v>
      </c>
      <c r="M44" s="26">
        <v>55000</v>
      </c>
      <c r="N44" s="27">
        <f t="shared" si="1"/>
        <v>0</v>
      </c>
    </row>
    <row r="45" spans="1:14">
      <c r="A45" s="17">
        <v>39</v>
      </c>
      <c r="B45" s="57"/>
      <c r="C45" s="57"/>
      <c r="D45" s="20"/>
      <c r="E45" s="21"/>
      <c r="F45" s="22"/>
      <c r="G45" s="22"/>
      <c r="H45" s="24"/>
      <c r="I45" s="19"/>
      <c r="J45" s="20"/>
      <c r="K45" s="20"/>
      <c r="L45" s="25"/>
      <c r="M45" s="26"/>
      <c r="N45" s="27">
        <f t="shared" si="1"/>
        <v>0</v>
      </c>
    </row>
    <row r="46" spans="1:14" ht="17.25" thickBot="1">
      <c r="A46" s="71">
        <v>40</v>
      </c>
      <c r="B46" s="72"/>
      <c r="C46" s="29"/>
      <c r="D46" s="73"/>
      <c r="E46" s="74"/>
      <c r="F46" s="30"/>
      <c r="G46" s="30"/>
      <c r="H46" s="75"/>
      <c r="I46" s="71"/>
      <c r="J46" s="73"/>
      <c r="K46" s="73"/>
      <c r="L46" s="31"/>
      <c r="M46" s="76"/>
      <c r="N46" s="77">
        <f t="shared" si="1"/>
        <v>0</v>
      </c>
    </row>
    <row r="47" spans="1:14" ht="30" customHeight="1" thickBot="1">
      <c r="H47" s="79" t="s">
        <v>67</v>
      </c>
      <c r="I47" s="78">
        <f t="shared" ref="I47:L47" si="2">SUM(I7:I46)</f>
        <v>31</v>
      </c>
      <c r="J47" s="56">
        <f t="shared" si="2"/>
        <v>31</v>
      </c>
      <c r="K47" s="56">
        <f t="shared" si="2"/>
        <v>33</v>
      </c>
      <c r="L47" s="34">
        <f t="shared" si="2"/>
        <v>95</v>
      </c>
      <c r="M47" s="35" t="s">
        <v>67</v>
      </c>
      <c r="N47" s="36">
        <f>SUM(N7:N46)</f>
        <v>5225000</v>
      </c>
    </row>
    <row r="48" spans="1:14" ht="17.25" thickBot="1"/>
    <row r="49" spans="13:14" ht="17.25" thickBot="1">
      <c r="M49" s="63" t="s">
        <v>84</v>
      </c>
      <c r="N49" s="64">
        <f>N47/2</f>
        <v>2612500</v>
      </c>
    </row>
    <row r="50" spans="13:14" ht="17.25" thickBot="1">
      <c r="M50" s="63" t="s">
        <v>86</v>
      </c>
      <c r="N50" s="64">
        <f>N47/2</f>
        <v>2612500</v>
      </c>
    </row>
  </sheetData>
  <mergeCells count="16">
    <mergeCell ref="A1:N1"/>
    <mergeCell ref="G5:G6"/>
    <mergeCell ref="H5:H6"/>
    <mergeCell ref="I5:K5"/>
    <mergeCell ref="L5:L6"/>
    <mergeCell ref="A5:A6"/>
    <mergeCell ref="B5:B6"/>
    <mergeCell ref="C5:C6"/>
    <mergeCell ref="D5:D6"/>
    <mergeCell ref="E5:E6"/>
    <mergeCell ref="F5:F6"/>
    <mergeCell ref="A2:G2"/>
    <mergeCell ref="A3:G3"/>
    <mergeCell ref="M5:M6"/>
    <mergeCell ref="N5:N6"/>
    <mergeCell ref="L2:N3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25"/>
  <sheetViews>
    <sheetView tabSelected="1" view="pageBreakPreview" zoomScaleNormal="100" zoomScaleSheetLayoutView="100" workbookViewId="0">
      <selection activeCell="M16" sqref="M16"/>
    </sheetView>
  </sheetViews>
  <sheetFormatPr defaultColWidth="8.875" defaultRowHeight="16.5"/>
  <cols>
    <col min="1" max="1" width="7.25" style="1" customWidth="1"/>
    <col min="2" max="2" width="9.625" style="1" customWidth="1"/>
    <col min="3" max="3" width="10.625" style="1" customWidth="1"/>
    <col min="4" max="4" width="15.75" style="1" customWidth="1"/>
    <col min="5" max="5" width="25.5" style="1" customWidth="1"/>
    <col min="6" max="6" width="12.125" style="1" customWidth="1"/>
    <col min="7" max="7" width="7.75" style="1" customWidth="1"/>
    <col min="8" max="16384" width="8.875" style="1"/>
  </cols>
  <sheetData>
    <row r="1" spans="1:8" ht="36" customHeight="1" thickBot="1">
      <c r="A1" s="142" t="s">
        <v>73</v>
      </c>
      <c r="B1" s="142"/>
      <c r="C1" s="142"/>
      <c r="D1" s="142"/>
      <c r="E1" s="142"/>
      <c r="F1" s="142"/>
    </row>
    <row r="2" spans="1:8" ht="21" customHeight="1">
      <c r="A2" s="92" t="s">
        <v>72</v>
      </c>
      <c r="B2" s="145"/>
      <c r="C2" s="145"/>
      <c r="D2" s="93" t="s">
        <v>105</v>
      </c>
      <c r="E2" s="145"/>
      <c r="F2" s="146"/>
    </row>
    <row r="3" spans="1:8" ht="21" customHeight="1" thickBot="1">
      <c r="A3" s="96" t="s">
        <v>104</v>
      </c>
      <c r="B3" s="147"/>
      <c r="C3" s="147"/>
      <c r="D3" s="147"/>
      <c r="E3" s="147"/>
      <c r="F3" s="148"/>
      <c r="H3" s="97" t="s">
        <v>106</v>
      </c>
    </row>
    <row r="4" spans="1:8" ht="21" customHeight="1">
      <c r="A4" s="102" t="s">
        <v>23</v>
      </c>
      <c r="B4" s="103" t="s">
        <v>24</v>
      </c>
      <c r="C4" s="103" t="s">
        <v>25</v>
      </c>
      <c r="D4" s="103" t="s">
        <v>18</v>
      </c>
      <c r="E4" s="103" t="s">
        <v>19</v>
      </c>
      <c r="F4" s="104" t="s">
        <v>20</v>
      </c>
      <c r="H4" s="62" t="s">
        <v>76</v>
      </c>
    </row>
    <row r="5" spans="1:8" ht="21" customHeight="1">
      <c r="A5" s="105">
        <v>1</v>
      </c>
      <c r="B5" s="84">
        <v>3.13</v>
      </c>
      <c r="C5" s="94" t="s">
        <v>26</v>
      </c>
      <c r="D5" s="98" t="s">
        <v>21</v>
      </c>
      <c r="E5" s="98" t="s">
        <v>75</v>
      </c>
      <c r="F5" s="106">
        <v>400000</v>
      </c>
      <c r="H5" s="62" t="s">
        <v>77</v>
      </c>
    </row>
    <row r="6" spans="1:8" ht="21" customHeight="1">
      <c r="A6" s="105">
        <v>2</v>
      </c>
      <c r="B6" s="84">
        <v>3.13</v>
      </c>
      <c r="C6" s="94" t="s">
        <v>78</v>
      </c>
      <c r="D6" s="98" t="s">
        <v>79</v>
      </c>
      <c r="E6" s="98" t="s">
        <v>80</v>
      </c>
      <c r="F6" s="106">
        <v>70000</v>
      </c>
      <c r="H6" s="55" t="s">
        <v>127</v>
      </c>
    </row>
    <row r="7" spans="1:8" ht="21" customHeight="1">
      <c r="A7" s="105">
        <v>3</v>
      </c>
      <c r="B7" s="84">
        <v>3.14</v>
      </c>
      <c r="C7" s="94" t="s">
        <v>108</v>
      </c>
      <c r="D7" s="98" t="s">
        <v>109</v>
      </c>
      <c r="E7" s="98" t="s">
        <v>110</v>
      </c>
      <c r="F7" s="106">
        <v>24000</v>
      </c>
      <c r="H7" s="55" t="s">
        <v>125</v>
      </c>
    </row>
    <row r="8" spans="1:8" ht="21" customHeight="1">
      <c r="A8" s="105"/>
      <c r="B8" s="84"/>
      <c r="C8" s="94"/>
      <c r="D8" s="98"/>
      <c r="E8" s="98"/>
      <c r="F8" s="106"/>
      <c r="H8" s="55"/>
    </row>
    <row r="9" spans="1:8" ht="21" customHeight="1">
      <c r="A9" s="105"/>
      <c r="B9" s="84"/>
      <c r="C9" s="94"/>
      <c r="D9" s="98"/>
      <c r="E9" s="98"/>
      <c r="F9" s="106"/>
      <c r="H9" s="55"/>
    </row>
    <row r="10" spans="1:8" ht="21" customHeight="1">
      <c r="A10" s="105"/>
      <c r="B10" s="84"/>
      <c r="C10" s="94"/>
      <c r="D10" s="98"/>
      <c r="E10" s="98"/>
      <c r="F10" s="106"/>
      <c r="H10" s="55"/>
    </row>
    <row r="11" spans="1:8" ht="21" customHeight="1">
      <c r="A11" s="105"/>
      <c r="B11" s="84"/>
      <c r="C11" s="94"/>
      <c r="D11" s="98"/>
      <c r="E11" s="98"/>
      <c r="F11" s="106"/>
      <c r="H11" s="55"/>
    </row>
    <row r="12" spans="1:8" ht="21" customHeight="1">
      <c r="A12" s="105"/>
      <c r="B12" s="95"/>
      <c r="C12" s="94"/>
      <c r="D12" s="98"/>
      <c r="E12" s="98"/>
      <c r="F12" s="106"/>
      <c r="H12" s="55"/>
    </row>
    <row r="13" spans="1:8" ht="21" customHeight="1">
      <c r="A13" s="105"/>
      <c r="B13" s="94"/>
      <c r="C13" s="94"/>
      <c r="D13" s="98"/>
      <c r="E13" s="98"/>
      <c r="F13" s="106"/>
    </row>
    <row r="14" spans="1:8" ht="21" customHeight="1">
      <c r="A14" s="105"/>
      <c r="B14" s="94"/>
      <c r="C14" s="94"/>
      <c r="D14" s="98"/>
      <c r="E14" s="98"/>
      <c r="F14" s="106"/>
    </row>
    <row r="15" spans="1:8" ht="21" customHeight="1">
      <c r="A15" s="105"/>
      <c r="B15" s="94"/>
      <c r="C15" s="94"/>
      <c r="D15" s="98"/>
      <c r="E15" s="98"/>
      <c r="F15" s="106"/>
    </row>
    <row r="16" spans="1:8" ht="21" customHeight="1">
      <c r="A16" s="105"/>
      <c r="B16" s="84"/>
      <c r="C16" s="94"/>
      <c r="D16" s="98"/>
      <c r="E16" s="98"/>
      <c r="F16" s="106"/>
      <c r="H16" s="55"/>
    </row>
    <row r="17" spans="1:8" ht="21" customHeight="1">
      <c r="A17" s="105"/>
      <c r="B17" s="84"/>
      <c r="C17" s="94"/>
      <c r="D17" s="98"/>
      <c r="E17" s="98"/>
      <c r="F17" s="106"/>
      <c r="H17" s="55"/>
    </row>
    <row r="18" spans="1:8" ht="21" customHeight="1">
      <c r="A18" s="105"/>
      <c r="B18" s="84"/>
      <c r="C18" s="94"/>
      <c r="D18" s="98"/>
      <c r="E18" s="98"/>
      <c r="F18" s="106"/>
      <c r="H18" s="55"/>
    </row>
    <row r="19" spans="1:8" ht="21" customHeight="1">
      <c r="A19" s="105"/>
      <c r="B19" s="95"/>
      <c r="C19" s="94"/>
      <c r="D19" s="98"/>
      <c r="E19" s="98"/>
      <c r="F19" s="106"/>
      <c r="H19" s="55"/>
    </row>
    <row r="20" spans="1:8" ht="21" customHeight="1">
      <c r="A20" s="105"/>
      <c r="B20" s="94"/>
      <c r="C20" s="94"/>
      <c r="D20" s="98"/>
      <c r="E20" s="98"/>
      <c r="F20" s="106"/>
    </row>
    <row r="21" spans="1:8" ht="21" customHeight="1">
      <c r="A21" s="105"/>
      <c r="B21" s="94"/>
      <c r="C21" s="94"/>
      <c r="D21" s="98"/>
      <c r="E21" s="98"/>
      <c r="F21" s="106"/>
    </row>
    <row r="22" spans="1:8" ht="21" customHeight="1">
      <c r="A22" s="105"/>
      <c r="B22" s="94"/>
      <c r="C22" s="94"/>
      <c r="D22" s="98"/>
      <c r="E22" s="98"/>
      <c r="F22" s="106"/>
    </row>
    <row r="23" spans="1:8" ht="21" customHeight="1">
      <c r="A23" s="105"/>
      <c r="B23" s="94"/>
      <c r="C23" s="94"/>
      <c r="D23" s="98"/>
      <c r="E23" s="98"/>
      <c r="F23" s="106"/>
    </row>
    <row r="24" spans="1:8" ht="21" customHeight="1">
      <c r="A24" s="105"/>
      <c r="B24" s="94"/>
      <c r="C24" s="94"/>
      <c r="D24" s="98"/>
      <c r="E24" s="98"/>
      <c r="F24" s="106"/>
    </row>
    <row r="25" spans="1:8" ht="21" customHeight="1" thickBot="1">
      <c r="A25" s="143" t="s">
        <v>22</v>
      </c>
      <c r="B25" s="144"/>
      <c r="C25" s="144"/>
      <c r="D25" s="144"/>
      <c r="E25" s="144"/>
      <c r="F25" s="107">
        <f>SUM(F5:F24)</f>
        <v>494000</v>
      </c>
    </row>
  </sheetData>
  <mergeCells count="5">
    <mergeCell ref="A1:F1"/>
    <mergeCell ref="A25:E25"/>
    <mergeCell ref="E2:F2"/>
    <mergeCell ref="B3:F3"/>
    <mergeCell ref="B2:C2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A1:N29"/>
  <sheetViews>
    <sheetView view="pageBreakPreview" zoomScale="90" zoomScaleNormal="85" zoomScaleSheetLayoutView="90" workbookViewId="0">
      <pane ySplit="3" topLeftCell="A4" activePane="bottomLeft" state="frozen"/>
      <selection pane="bottomLeft" activeCell="N11" sqref="N11"/>
    </sheetView>
  </sheetViews>
  <sheetFormatPr defaultRowHeight="16.5"/>
  <cols>
    <col min="1" max="1" width="4.875" style="6" customWidth="1"/>
    <col min="2" max="2" width="7.625" style="6" customWidth="1"/>
    <col min="3" max="3" width="10.625" style="6" customWidth="1"/>
    <col min="4" max="4" width="12.5" style="6" customWidth="1"/>
    <col min="5" max="5" width="10.625" style="6" customWidth="1"/>
    <col min="6" max="6" width="15.625" style="6" customWidth="1"/>
    <col min="7" max="7" width="10.625" style="6" customWidth="1"/>
    <col min="8" max="8" width="4.875" style="6" customWidth="1"/>
    <col min="9" max="9" width="12.625" style="6" customWidth="1"/>
    <col min="10" max="10" width="14.75" style="15" customWidth="1"/>
    <col min="11" max="11" width="15.25" style="6" customWidth="1"/>
    <col min="12" max="16384" width="9" style="6"/>
  </cols>
  <sheetData>
    <row r="1" spans="1:14" ht="51" customHeight="1" thickBot="1">
      <c r="A1" s="162" t="s">
        <v>74</v>
      </c>
      <c r="B1" s="163"/>
      <c r="C1" s="163"/>
      <c r="D1" s="163"/>
      <c r="E1" s="163"/>
      <c r="F1" s="163"/>
      <c r="G1" s="163"/>
      <c r="H1" s="163"/>
      <c r="I1" s="163"/>
      <c r="J1" s="163"/>
      <c r="K1" s="164"/>
    </row>
    <row r="2" spans="1:14" ht="29.25" customHeight="1">
      <c r="A2" s="165" t="s">
        <v>2</v>
      </c>
      <c r="B2" s="166"/>
      <c r="C2" s="166" t="s">
        <v>3</v>
      </c>
      <c r="D2" s="166"/>
      <c r="E2" s="166"/>
      <c r="F2" s="110" t="s">
        <v>95</v>
      </c>
      <c r="G2" s="166" t="s">
        <v>126</v>
      </c>
      <c r="H2" s="166"/>
      <c r="I2" s="166"/>
      <c r="J2" s="110" t="s">
        <v>96</v>
      </c>
      <c r="K2" s="111">
        <v>5000000</v>
      </c>
    </row>
    <row r="3" spans="1:14" ht="27" customHeight="1">
      <c r="A3" s="7" t="s">
        <v>4</v>
      </c>
      <c r="B3" s="99" t="s">
        <v>5</v>
      </c>
      <c r="C3" s="99" t="s">
        <v>99</v>
      </c>
      <c r="D3" s="99" t="s">
        <v>10</v>
      </c>
      <c r="E3" s="99" t="s">
        <v>11</v>
      </c>
      <c r="F3" s="99" t="s">
        <v>6</v>
      </c>
      <c r="G3" s="167" t="s">
        <v>7</v>
      </c>
      <c r="H3" s="167"/>
      <c r="I3" s="99" t="s">
        <v>8</v>
      </c>
      <c r="J3" s="8" t="s">
        <v>9</v>
      </c>
      <c r="K3" s="9" t="s">
        <v>12</v>
      </c>
    </row>
    <row r="4" spans="1:14" ht="23.25" customHeight="1">
      <c r="A4" s="10">
        <v>1</v>
      </c>
      <c r="B4" s="90" t="s">
        <v>117</v>
      </c>
      <c r="C4" s="98" t="s">
        <v>13</v>
      </c>
      <c r="D4" s="100" t="s">
        <v>15</v>
      </c>
      <c r="E4" s="100" t="s">
        <v>97</v>
      </c>
      <c r="F4" s="98" t="s">
        <v>98</v>
      </c>
      <c r="G4" s="157" t="s">
        <v>101</v>
      </c>
      <c r="H4" s="158"/>
      <c r="I4" s="98" t="s">
        <v>14</v>
      </c>
      <c r="J4" s="91">
        <v>50000</v>
      </c>
      <c r="K4" s="14"/>
      <c r="L4" s="108" t="s">
        <v>83</v>
      </c>
      <c r="N4" s="109"/>
    </row>
    <row r="5" spans="1:14" ht="23.25" customHeight="1">
      <c r="A5" s="10">
        <v>2</v>
      </c>
      <c r="B5" s="11"/>
      <c r="C5" s="12"/>
      <c r="D5" s="101"/>
      <c r="E5" s="101"/>
      <c r="F5" s="12"/>
      <c r="G5" s="155"/>
      <c r="H5" s="156"/>
      <c r="I5" s="12"/>
      <c r="J5" s="13"/>
      <c r="K5" s="14"/>
      <c r="L5" s="108" t="s">
        <v>82</v>
      </c>
      <c r="N5" s="109"/>
    </row>
    <row r="6" spans="1:14" ht="23.25" customHeight="1">
      <c r="A6" s="10">
        <v>3</v>
      </c>
      <c r="B6" s="11"/>
      <c r="C6" s="12"/>
      <c r="D6" s="101"/>
      <c r="E6" s="101"/>
      <c r="F6" s="12"/>
      <c r="G6" s="155"/>
      <c r="H6" s="156"/>
      <c r="I6" s="12"/>
      <c r="J6" s="13"/>
      <c r="K6" s="14"/>
    </row>
    <row r="7" spans="1:14" ht="23.25" customHeight="1">
      <c r="A7" s="10">
        <v>4</v>
      </c>
      <c r="B7" s="11"/>
      <c r="C7" s="12"/>
      <c r="D7" s="101"/>
      <c r="E7" s="101"/>
      <c r="F7" s="12"/>
      <c r="G7" s="155"/>
      <c r="H7" s="156"/>
      <c r="I7" s="12"/>
      <c r="J7" s="13"/>
      <c r="K7" s="14"/>
    </row>
    <row r="8" spans="1:14" ht="23.25" customHeight="1">
      <c r="A8" s="10">
        <v>5</v>
      </c>
      <c r="B8" s="11"/>
      <c r="C8" s="12"/>
      <c r="D8" s="101"/>
      <c r="E8" s="101"/>
      <c r="F8" s="12"/>
      <c r="G8" s="155"/>
      <c r="H8" s="156"/>
      <c r="I8" s="12"/>
      <c r="J8" s="13"/>
      <c r="K8" s="14"/>
    </row>
    <row r="9" spans="1:14" ht="23.25" customHeight="1">
      <c r="A9" s="149" t="s">
        <v>121</v>
      </c>
      <c r="B9" s="150"/>
      <c r="C9" s="150"/>
      <c r="D9" s="150"/>
      <c r="E9" s="150"/>
      <c r="F9" s="150"/>
      <c r="G9" s="150"/>
      <c r="H9" s="150"/>
      <c r="I9" s="151"/>
      <c r="J9" s="38">
        <f>SUM(J4:J8)</f>
        <v>50000</v>
      </c>
      <c r="K9" s="39"/>
    </row>
    <row r="10" spans="1:14" ht="23.25" customHeight="1">
      <c r="A10" s="10">
        <v>6</v>
      </c>
      <c r="B10" s="90" t="s">
        <v>118</v>
      </c>
      <c r="C10" s="98" t="s">
        <v>16</v>
      </c>
      <c r="D10" s="100" t="s">
        <v>21</v>
      </c>
      <c r="E10" s="100" t="s">
        <v>103</v>
      </c>
      <c r="F10" s="98" t="s">
        <v>100</v>
      </c>
      <c r="G10" s="157" t="s">
        <v>102</v>
      </c>
      <c r="H10" s="158"/>
      <c r="I10" s="98" t="s">
        <v>14</v>
      </c>
      <c r="J10" s="91">
        <v>50000</v>
      </c>
      <c r="K10" s="14"/>
    </row>
    <row r="11" spans="1:14" ht="23.25" customHeight="1">
      <c r="A11" s="10">
        <v>7</v>
      </c>
      <c r="B11" s="11"/>
      <c r="C11" s="12"/>
      <c r="D11" s="12"/>
      <c r="E11" s="12"/>
      <c r="F11" s="12"/>
      <c r="G11" s="155"/>
      <c r="H11" s="156"/>
      <c r="I11" s="12"/>
      <c r="J11" s="13"/>
      <c r="K11" s="14"/>
    </row>
    <row r="12" spans="1:14" ht="23.25" customHeight="1">
      <c r="A12" s="10">
        <v>8</v>
      </c>
      <c r="B12" s="11"/>
      <c r="C12" s="12"/>
      <c r="D12" s="12"/>
      <c r="E12" s="12"/>
      <c r="F12" s="12"/>
      <c r="G12" s="155"/>
      <c r="H12" s="156"/>
      <c r="I12" s="12"/>
      <c r="J12" s="13"/>
      <c r="K12" s="14"/>
    </row>
    <row r="13" spans="1:14" ht="23.25" customHeight="1">
      <c r="A13" s="10">
        <v>9</v>
      </c>
      <c r="B13" s="11"/>
      <c r="C13" s="12"/>
      <c r="D13" s="12"/>
      <c r="E13" s="12"/>
      <c r="F13" s="12"/>
      <c r="G13" s="155"/>
      <c r="H13" s="156"/>
      <c r="I13" s="12"/>
      <c r="J13" s="13"/>
      <c r="K13" s="14"/>
    </row>
    <row r="14" spans="1:14" ht="23.25" customHeight="1">
      <c r="A14" s="10">
        <v>10</v>
      </c>
      <c r="B14" s="11"/>
      <c r="C14" s="12"/>
      <c r="D14" s="12"/>
      <c r="E14" s="12"/>
      <c r="F14" s="12"/>
      <c r="G14" s="155"/>
      <c r="H14" s="156"/>
      <c r="I14" s="12"/>
      <c r="J14" s="13"/>
      <c r="K14" s="14"/>
    </row>
    <row r="15" spans="1:14" ht="23.25" customHeight="1">
      <c r="A15" s="10">
        <v>11</v>
      </c>
      <c r="B15" s="11"/>
      <c r="C15" s="12"/>
      <c r="D15" s="12"/>
      <c r="E15" s="12"/>
      <c r="F15" s="12"/>
      <c r="G15" s="155"/>
      <c r="H15" s="156"/>
      <c r="I15" s="12"/>
      <c r="J15" s="13"/>
      <c r="K15" s="14"/>
    </row>
    <row r="16" spans="1:14" ht="23.25" customHeight="1">
      <c r="A16" s="159" t="s">
        <v>122</v>
      </c>
      <c r="B16" s="160"/>
      <c r="C16" s="160"/>
      <c r="D16" s="160"/>
      <c r="E16" s="160"/>
      <c r="F16" s="160"/>
      <c r="G16" s="160"/>
      <c r="H16" s="160"/>
      <c r="I16" s="161"/>
      <c r="J16" s="38">
        <f>SUM(J10:J15)</f>
        <v>50000</v>
      </c>
      <c r="K16" s="40"/>
    </row>
    <row r="17" spans="1:11" ht="23.25" customHeight="1">
      <c r="A17" s="10">
        <v>12</v>
      </c>
      <c r="B17" s="11"/>
      <c r="C17" s="12"/>
      <c r="D17" s="12"/>
      <c r="E17" s="12"/>
      <c r="F17" s="12"/>
      <c r="G17" s="155"/>
      <c r="H17" s="156"/>
      <c r="I17" s="12"/>
      <c r="J17" s="13"/>
      <c r="K17" s="14"/>
    </row>
    <row r="18" spans="1:11" ht="23.25" customHeight="1">
      <c r="A18" s="10">
        <v>13</v>
      </c>
      <c r="B18" s="11"/>
      <c r="C18" s="12"/>
      <c r="D18" s="12"/>
      <c r="E18" s="12"/>
      <c r="F18" s="12"/>
      <c r="G18" s="155"/>
      <c r="H18" s="156"/>
      <c r="I18" s="12"/>
      <c r="J18" s="13"/>
      <c r="K18" s="14"/>
    </row>
    <row r="19" spans="1:11" ht="23.25" customHeight="1">
      <c r="A19" s="10">
        <v>14</v>
      </c>
      <c r="B19" s="11"/>
      <c r="C19" s="12"/>
      <c r="D19" s="12"/>
      <c r="E19" s="12"/>
      <c r="F19" s="12"/>
      <c r="G19" s="155"/>
      <c r="H19" s="156"/>
      <c r="I19" s="12"/>
      <c r="J19" s="13"/>
      <c r="K19" s="14"/>
    </row>
    <row r="20" spans="1:11" ht="23.25" customHeight="1">
      <c r="A20" s="10">
        <v>15</v>
      </c>
      <c r="B20" s="11"/>
      <c r="C20" s="12"/>
      <c r="D20" s="12"/>
      <c r="E20" s="12"/>
      <c r="F20" s="12"/>
      <c r="G20" s="155"/>
      <c r="H20" s="156"/>
      <c r="I20" s="12"/>
      <c r="J20" s="13"/>
      <c r="K20" s="14"/>
    </row>
    <row r="21" spans="1:11" ht="23.25" customHeight="1">
      <c r="A21" s="10">
        <v>16</v>
      </c>
      <c r="B21" s="11"/>
      <c r="C21" s="12"/>
      <c r="D21" s="12"/>
      <c r="E21" s="12"/>
      <c r="F21" s="12"/>
      <c r="G21" s="155"/>
      <c r="H21" s="156"/>
      <c r="I21" s="12"/>
      <c r="J21" s="13"/>
      <c r="K21" s="14"/>
    </row>
    <row r="22" spans="1:11" ht="23.25" customHeight="1">
      <c r="A22" s="10">
        <v>17</v>
      </c>
      <c r="B22" s="11"/>
      <c r="C22" s="12"/>
      <c r="D22" s="12"/>
      <c r="E22" s="12"/>
      <c r="F22" s="12"/>
      <c r="G22" s="155"/>
      <c r="H22" s="156"/>
      <c r="I22" s="12"/>
      <c r="J22" s="13"/>
      <c r="K22" s="14"/>
    </row>
    <row r="23" spans="1:11" ht="23.25" customHeight="1">
      <c r="A23" s="10">
        <v>18</v>
      </c>
      <c r="B23" s="11"/>
      <c r="C23" s="12"/>
      <c r="D23" s="12"/>
      <c r="E23" s="12"/>
      <c r="F23" s="12"/>
      <c r="G23" s="155"/>
      <c r="H23" s="156"/>
      <c r="I23" s="12"/>
      <c r="J23" s="13"/>
      <c r="K23" s="14"/>
    </row>
    <row r="24" spans="1:11" ht="23.25" customHeight="1">
      <c r="A24" s="10">
        <v>19</v>
      </c>
      <c r="B24" s="11"/>
      <c r="C24" s="12"/>
      <c r="D24" s="12"/>
      <c r="E24" s="12"/>
      <c r="F24" s="12"/>
      <c r="G24" s="155"/>
      <c r="H24" s="156"/>
      <c r="I24" s="12"/>
      <c r="J24" s="13"/>
      <c r="K24" s="14"/>
    </row>
    <row r="25" spans="1:11" ht="23.25" customHeight="1">
      <c r="A25" s="10">
        <v>20</v>
      </c>
      <c r="B25" s="11"/>
      <c r="C25" s="12"/>
      <c r="D25" s="12"/>
      <c r="E25" s="12"/>
      <c r="F25" s="12"/>
      <c r="G25" s="155"/>
      <c r="H25" s="156"/>
      <c r="I25" s="12"/>
      <c r="J25" s="13"/>
      <c r="K25" s="14"/>
    </row>
    <row r="26" spans="1:11" ht="23.25" customHeight="1">
      <c r="A26" s="10">
        <v>21</v>
      </c>
      <c r="B26" s="11"/>
      <c r="C26" s="12"/>
      <c r="D26" s="12"/>
      <c r="E26" s="12"/>
      <c r="F26" s="12"/>
      <c r="G26" s="155"/>
      <c r="H26" s="156"/>
      <c r="I26" s="12"/>
      <c r="J26" s="13"/>
      <c r="K26" s="14"/>
    </row>
    <row r="27" spans="1:11" ht="23.25" customHeight="1">
      <c r="A27" s="10">
        <v>22</v>
      </c>
      <c r="B27" s="11"/>
      <c r="C27" s="12"/>
      <c r="D27" s="12"/>
      <c r="E27" s="12"/>
      <c r="F27" s="12"/>
      <c r="G27" s="155"/>
      <c r="H27" s="156"/>
      <c r="I27" s="12"/>
      <c r="J27" s="13"/>
      <c r="K27" s="14"/>
    </row>
    <row r="28" spans="1:11" ht="23.25" customHeight="1">
      <c r="A28" s="149" t="s">
        <v>123</v>
      </c>
      <c r="B28" s="150"/>
      <c r="C28" s="150"/>
      <c r="D28" s="150"/>
      <c r="E28" s="150"/>
      <c r="F28" s="150"/>
      <c r="G28" s="150"/>
      <c r="H28" s="150"/>
      <c r="I28" s="151"/>
      <c r="J28" s="38">
        <f>SUM(J17:J27)</f>
        <v>0</v>
      </c>
      <c r="K28" s="39"/>
    </row>
    <row r="29" spans="1:11" ht="23.25" customHeight="1" thickBot="1">
      <c r="A29" s="152" t="s">
        <v>17</v>
      </c>
      <c r="B29" s="153"/>
      <c r="C29" s="153"/>
      <c r="D29" s="153"/>
      <c r="E29" s="153"/>
      <c r="F29" s="153"/>
      <c r="G29" s="153"/>
      <c r="H29" s="153"/>
      <c r="I29" s="154"/>
      <c r="J29" s="41">
        <f>J9+J16+J28</f>
        <v>100000</v>
      </c>
      <c r="K29" s="42"/>
    </row>
  </sheetData>
  <autoFilter ref="A3:K29" xr:uid="{00000000-0009-0000-0000-000003000000}">
    <filterColumn colId="6" showButton="0"/>
  </autoFilter>
  <mergeCells count="31">
    <mergeCell ref="A9:I9"/>
    <mergeCell ref="A1:K1"/>
    <mergeCell ref="A2:B2"/>
    <mergeCell ref="G3:H3"/>
    <mergeCell ref="G4:H4"/>
    <mergeCell ref="G5:H5"/>
    <mergeCell ref="G6:H6"/>
    <mergeCell ref="G7:H7"/>
    <mergeCell ref="G8:H8"/>
    <mergeCell ref="C2:E2"/>
    <mergeCell ref="G2:I2"/>
    <mergeCell ref="G21:H21"/>
    <mergeCell ref="G10:H10"/>
    <mergeCell ref="G11:H11"/>
    <mergeCell ref="G12:H12"/>
    <mergeCell ref="G13:H13"/>
    <mergeCell ref="G14:H14"/>
    <mergeCell ref="G15:H15"/>
    <mergeCell ref="A16:I16"/>
    <mergeCell ref="G17:H17"/>
    <mergeCell ref="G18:H18"/>
    <mergeCell ref="G19:H19"/>
    <mergeCell ref="G20:H20"/>
    <mergeCell ref="A28:I28"/>
    <mergeCell ref="A29:I29"/>
    <mergeCell ref="G22:H22"/>
    <mergeCell ref="G23:H23"/>
    <mergeCell ref="G24:H24"/>
    <mergeCell ref="G25:H25"/>
    <mergeCell ref="G26:H26"/>
    <mergeCell ref="G27:H27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39"/>
  <sheetViews>
    <sheetView workbookViewId="0">
      <selection activeCell="O7" sqref="O7"/>
    </sheetView>
  </sheetViews>
  <sheetFormatPr defaultRowHeight="16.5"/>
  <sheetData>
    <row r="1" spans="1:9" ht="27" customHeight="1">
      <c r="A1" s="169" t="s">
        <v>111</v>
      </c>
      <c r="B1" s="169"/>
      <c r="C1" s="169"/>
      <c r="D1" s="169"/>
      <c r="E1" s="169"/>
      <c r="F1" s="169"/>
      <c r="G1" s="169"/>
      <c r="H1" s="169"/>
      <c r="I1" s="169"/>
    </row>
    <row r="2" spans="1:9" ht="27" customHeight="1">
      <c r="A2" s="168" t="s">
        <v>112</v>
      </c>
      <c r="B2" s="168"/>
      <c r="C2" s="168"/>
      <c r="D2" s="168" t="s">
        <v>113</v>
      </c>
      <c r="E2" s="168"/>
      <c r="F2" s="168"/>
      <c r="G2" s="168" t="s">
        <v>114</v>
      </c>
      <c r="H2" s="168"/>
      <c r="I2" s="168"/>
    </row>
    <row r="3" spans="1:9" ht="27" customHeight="1">
      <c r="A3" s="170" t="s">
        <v>115</v>
      </c>
      <c r="B3" s="171"/>
      <c r="C3" s="172"/>
      <c r="D3" s="173" t="s">
        <v>116</v>
      </c>
      <c r="E3" s="171"/>
      <c r="F3" s="172"/>
      <c r="G3" s="174">
        <v>44610</v>
      </c>
      <c r="H3" s="171"/>
      <c r="I3" s="172"/>
    </row>
    <row r="4" spans="1:9">
      <c r="A4" s="168"/>
      <c r="B4" s="168"/>
      <c r="C4" s="168"/>
      <c r="D4" s="168"/>
      <c r="E4" s="168"/>
      <c r="F4" s="168"/>
      <c r="G4" s="168"/>
      <c r="H4" s="168"/>
      <c r="I4" s="168"/>
    </row>
    <row r="5" spans="1:9">
      <c r="A5" s="168"/>
      <c r="B5" s="168"/>
      <c r="C5" s="168"/>
      <c r="D5" s="168"/>
      <c r="E5" s="168"/>
      <c r="F5" s="168"/>
      <c r="G5" s="168"/>
      <c r="H5" s="168"/>
      <c r="I5" s="168"/>
    </row>
    <row r="6" spans="1:9">
      <c r="A6" s="168"/>
      <c r="B6" s="168"/>
      <c r="C6" s="168"/>
      <c r="D6" s="168"/>
      <c r="E6" s="168"/>
      <c r="F6" s="168"/>
      <c r="G6" s="168"/>
      <c r="H6" s="168"/>
      <c r="I6" s="168"/>
    </row>
    <row r="7" spans="1:9">
      <c r="A7" s="168"/>
      <c r="B7" s="168"/>
      <c r="C7" s="168"/>
      <c r="D7" s="168"/>
      <c r="E7" s="168"/>
      <c r="F7" s="168"/>
      <c r="G7" s="168"/>
      <c r="H7" s="168"/>
      <c r="I7" s="168"/>
    </row>
    <row r="8" spans="1:9">
      <c r="A8" s="168"/>
      <c r="B8" s="168"/>
      <c r="C8" s="168"/>
      <c r="D8" s="168"/>
      <c r="E8" s="168"/>
      <c r="F8" s="168"/>
      <c r="G8" s="168"/>
      <c r="H8" s="168"/>
      <c r="I8" s="168"/>
    </row>
    <row r="9" spans="1:9">
      <c r="A9" s="168"/>
      <c r="B9" s="168"/>
      <c r="C9" s="168"/>
      <c r="D9" s="168"/>
      <c r="E9" s="168"/>
      <c r="F9" s="168"/>
      <c r="G9" s="168"/>
      <c r="H9" s="168"/>
      <c r="I9" s="168"/>
    </row>
    <row r="10" spans="1:9">
      <c r="A10" s="168"/>
      <c r="B10" s="168"/>
      <c r="C10" s="168"/>
      <c r="D10" s="168"/>
      <c r="E10" s="168"/>
      <c r="F10" s="168"/>
      <c r="G10" s="168"/>
      <c r="H10" s="168"/>
      <c r="I10" s="168"/>
    </row>
    <row r="11" spans="1:9">
      <c r="A11" s="168"/>
      <c r="B11" s="168"/>
      <c r="C11" s="168"/>
      <c r="D11" s="168"/>
      <c r="E11" s="168"/>
      <c r="F11" s="168"/>
      <c r="G11" s="168"/>
      <c r="H11" s="168"/>
      <c r="I11" s="168"/>
    </row>
    <row r="12" spans="1:9">
      <c r="A12" s="168"/>
      <c r="B12" s="168"/>
      <c r="C12" s="168"/>
      <c r="D12" s="168"/>
      <c r="E12" s="168"/>
      <c r="F12" s="168"/>
      <c r="G12" s="168"/>
      <c r="H12" s="168"/>
      <c r="I12" s="168"/>
    </row>
    <row r="13" spans="1:9">
      <c r="A13" s="168"/>
      <c r="B13" s="168"/>
      <c r="C13" s="168"/>
      <c r="D13" s="168"/>
      <c r="E13" s="168"/>
      <c r="F13" s="168"/>
      <c r="G13" s="168"/>
      <c r="H13" s="168"/>
      <c r="I13" s="168"/>
    </row>
    <row r="14" spans="1:9">
      <c r="A14" s="168"/>
      <c r="B14" s="168"/>
      <c r="C14" s="168"/>
      <c r="D14" s="168"/>
      <c r="E14" s="168"/>
      <c r="F14" s="168"/>
      <c r="G14" s="168"/>
      <c r="H14" s="168"/>
      <c r="I14" s="168"/>
    </row>
    <row r="15" spans="1:9">
      <c r="A15" s="168"/>
      <c r="B15" s="168"/>
      <c r="C15" s="168"/>
      <c r="D15" s="168"/>
      <c r="E15" s="168"/>
      <c r="F15" s="168"/>
      <c r="G15" s="168"/>
      <c r="H15" s="168"/>
      <c r="I15" s="168"/>
    </row>
    <row r="16" spans="1:9">
      <c r="A16" s="168"/>
      <c r="B16" s="168"/>
      <c r="C16" s="168"/>
      <c r="D16" s="168"/>
      <c r="E16" s="168"/>
      <c r="F16" s="168"/>
      <c r="G16" s="168"/>
      <c r="H16" s="168"/>
      <c r="I16" s="168"/>
    </row>
    <row r="17" spans="1:9">
      <c r="A17" s="168"/>
      <c r="B17" s="168"/>
      <c r="C17" s="168"/>
      <c r="D17" s="168"/>
      <c r="E17" s="168"/>
      <c r="F17" s="168"/>
      <c r="G17" s="168"/>
      <c r="H17" s="168"/>
      <c r="I17" s="168"/>
    </row>
    <row r="18" spans="1:9">
      <c r="A18" s="168"/>
      <c r="B18" s="168"/>
      <c r="C18" s="168"/>
      <c r="D18" s="168"/>
      <c r="E18" s="168"/>
      <c r="F18" s="168"/>
      <c r="G18" s="168"/>
      <c r="H18" s="168"/>
      <c r="I18" s="168"/>
    </row>
    <row r="19" spans="1:9">
      <c r="A19" s="168"/>
      <c r="B19" s="168"/>
      <c r="C19" s="168"/>
      <c r="D19" s="168"/>
      <c r="E19" s="168"/>
      <c r="F19" s="168"/>
      <c r="G19" s="168"/>
      <c r="H19" s="168"/>
      <c r="I19" s="168"/>
    </row>
    <row r="20" spans="1:9">
      <c r="A20" s="168"/>
      <c r="B20" s="168"/>
      <c r="C20" s="168"/>
      <c r="D20" s="168"/>
      <c r="E20" s="168"/>
      <c r="F20" s="168"/>
      <c r="G20" s="168"/>
      <c r="H20" s="168"/>
      <c r="I20" s="168"/>
    </row>
    <row r="21" spans="1:9">
      <c r="A21" s="168"/>
      <c r="B21" s="168"/>
      <c r="C21" s="168"/>
      <c r="D21" s="168"/>
      <c r="E21" s="168"/>
      <c r="F21" s="168"/>
      <c r="G21" s="168"/>
      <c r="H21" s="168"/>
      <c r="I21" s="168"/>
    </row>
    <row r="22" spans="1:9">
      <c r="A22" s="168"/>
      <c r="B22" s="168"/>
      <c r="C22" s="168"/>
      <c r="D22" s="168"/>
      <c r="E22" s="168"/>
      <c r="F22" s="168"/>
      <c r="G22" s="168"/>
      <c r="H22" s="168"/>
      <c r="I22" s="168"/>
    </row>
    <row r="23" spans="1:9">
      <c r="A23" s="168"/>
      <c r="B23" s="168"/>
      <c r="C23" s="168"/>
      <c r="D23" s="168"/>
      <c r="E23" s="168"/>
      <c r="F23" s="168"/>
      <c r="G23" s="168"/>
      <c r="H23" s="168"/>
      <c r="I23" s="168"/>
    </row>
    <row r="24" spans="1:9">
      <c r="A24" s="168"/>
      <c r="B24" s="168"/>
      <c r="C24" s="168"/>
      <c r="D24" s="168"/>
      <c r="E24" s="168"/>
      <c r="F24" s="168"/>
      <c r="G24" s="168"/>
      <c r="H24" s="168"/>
      <c r="I24" s="168"/>
    </row>
    <row r="25" spans="1:9">
      <c r="A25" s="168"/>
      <c r="B25" s="168"/>
      <c r="C25" s="168"/>
      <c r="D25" s="168"/>
      <c r="E25" s="168"/>
      <c r="F25" s="168"/>
      <c r="G25" s="168"/>
      <c r="H25" s="168"/>
      <c r="I25" s="168"/>
    </row>
    <row r="26" spans="1:9">
      <c r="A26" s="168"/>
      <c r="B26" s="168"/>
      <c r="C26" s="168"/>
      <c r="D26" s="168"/>
      <c r="E26" s="168"/>
      <c r="F26" s="168"/>
      <c r="G26" s="168"/>
      <c r="H26" s="168"/>
      <c r="I26" s="168"/>
    </row>
    <row r="27" spans="1:9">
      <c r="A27" s="168"/>
      <c r="B27" s="168"/>
      <c r="C27" s="168"/>
      <c r="D27" s="168"/>
      <c r="E27" s="168"/>
      <c r="F27" s="168"/>
      <c r="G27" s="168"/>
      <c r="H27" s="168"/>
      <c r="I27" s="168"/>
    </row>
    <row r="28" spans="1:9">
      <c r="A28" s="168"/>
      <c r="B28" s="168"/>
      <c r="C28" s="168"/>
      <c r="D28" s="168"/>
      <c r="E28" s="168"/>
      <c r="F28" s="168"/>
      <c r="G28" s="168"/>
      <c r="H28" s="168"/>
      <c r="I28" s="168"/>
    </row>
    <row r="29" spans="1:9">
      <c r="A29" s="168"/>
      <c r="B29" s="168"/>
      <c r="C29" s="168"/>
      <c r="D29" s="168"/>
      <c r="E29" s="168"/>
      <c r="F29" s="168"/>
      <c r="G29" s="168"/>
      <c r="H29" s="168"/>
      <c r="I29" s="168"/>
    </row>
    <row r="30" spans="1:9">
      <c r="A30" s="168"/>
      <c r="B30" s="168"/>
      <c r="C30" s="168"/>
      <c r="D30" s="168"/>
      <c r="E30" s="168"/>
      <c r="F30" s="168"/>
      <c r="G30" s="168"/>
      <c r="H30" s="168"/>
      <c r="I30" s="168"/>
    </row>
    <row r="31" spans="1:9">
      <c r="A31" s="168"/>
      <c r="B31" s="168"/>
      <c r="C31" s="168"/>
      <c r="D31" s="168"/>
      <c r="E31" s="168"/>
      <c r="F31" s="168"/>
      <c r="G31" s="168"/>
      <c r="H31" s="168"/>
      <c r="I31" s="168"/>
    </row>
    <row r="32" spans="1:9">
      <c r="A32" s="168"/>
      <c r="B32" s="168"/>
      <c r="C32" s="168"/>
      <c r="D32" s="168"/>
      <c r="E32" s="168"/>
      <c r="F32" s="168"/>
      <c r="G32" s="168"/>
      <c r="H32" s="168"/>
      <c r="I32" s="168"/>
    </row>
    <row r="33" spans="1:9">
      <c r="A33" s="168"/>
      <c r="B33" s="168"/>
      <c r="C33" s="168"/>
      <c r="D33" s="168"/>
      <c r="E33" s="168"/>
      <c r="F33" s="168"/>
      <c r="G33" s="168"/>
      <c r="H33" s="168"/>
      <c r="I33" s="168"/>
    </row>
    <row r="34" spans="1:9">
      <c r="A34" s="168"/>
      <c r="B34" s="168"/>
      <c r="C34" s="168"/>
      <c r="D34" s="168"/>
      <c r="E34" s="168"/>
      <c r="F34" s="168"/>
      <c r="G34" s="168"/>
      <c r="H34" s="168"/>
      <c r="I34" s="168"/>
    </row>
    <row r="35" spans="1:9">
      <c r="A35" s="168"/>
      <c r="B35" s="168"/>
      <c r="C35" s="168"/>
      <c r="D35" s="168"/>
      <c r="E35" s="168"/>
      <c r="F35" s="168"/>
      <c r="G35" s="168"/>
      <c r="H35" s="168"/>
      <c r="I35" s="168"/>
    </row>
    <row r="36" spans="1:9">
      <c r="A36" s="168"/>
      <c r="B36" s="168"/>
      <c r="C36" s="168"/>
      <c r="D36" s="168"/>
      <c r="E36" s="168"/>
      <c r="F36" s="168"/>
      <c r="G36" s="168"/>
      <c r="H36" s="168"/>
      <c r="I36" s="168"/>
    </row>
    <row r="37" spans="1:9">
      <c r="A37" s="168"/>
      <c r="B37" s="168"/>
      <c r="C37" s="168"/>
      <c r="D37" s="168"/>
      <c r="E37" s="168"/>
      <c r="F37" s="168"/>
      <c r="G37" s="168"/>
      <c r="H37" s="168"/>
      <c r="I37" s="168"/>
    </row>
    <row r="38" spans="1:9">
      <c r="A38" s="168"/>
      <c r="B38" s="168"/>
      <c r="C38" s="168"/>
      <c r="D38" s="168"/>
      <c r="E38" s="168"/>
      <c r="F38" s="168"/>
      <c r="G38" s="168"/>
      <c r="H38" s="168"/>
      <c r="I38" s="168"/>
    </row>
    <row r="39" spans="1:9">
      <c r="A39" s="168"/>
      <c r="B39" s="168"/>
      <c r="C39" s="168"/>
      <c r="D39" s="168"/>
      <c r="E39" s="168"/>
      <c r="F39" s="168"/>
      <c r="G39" s="168"/>
      <c r="H39" s="168"/>
      <c r="I39" s="168"/>
    </row>
  </sheetData>
  <mergeCells count="9">
    <mergeCell ref="A4:I21"/>
    <mergeCell ref="A22:I39"/>
    <mergeCell ref="A1:I1"/>
    <mergeCell ref="A2:C2"/>
    <mergeCell ref="D2:F2"/>
    <mergeCell ref="G2:I2"/>
    <mergeCell ref="A3:C3"/>
    <mergeCell ref="D3:F3"/>
    <mergeCell ref="G3:I3"/>
  </mergeCells>
  <phoneticPr fontId="2" type="noConversion"/>
  <printOptions horizontalCentered="1"/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5</vt:i4>
      </vt:variant>
    </vt:vector>
  </HeadingPairs>
  <TitlesOfParts>
    <vt:vector size="10" baseType="lpstr">
      <vt:lpstr>숙박결제내역서(예시)</vt:lpstr>
      <vt:lpstr>숙박배정표(예시)</vt:lpstr>
      <vt:lpstr>식비결제내역서(예시)</vt:lpstr>
      <vt:lpstr>유류비 결제내역서(예시)</vt:lpstr>
      <vt:lpstr>현장 메이킹</vt:lpstr>
      <vt:lpstr>'숙박결제내역서(예시)'!Print_Area</vt:lpstr>
      <vt:lpstr>'식비결제내역서(예시)'!Print_Area</vt:lpstr>
      <vt:lpstr>'유류비 결제내역서(예시)'!Print_Area</vt:lpstr>
      <vt:lpstr>'숙박배정표(예시)'!Print_Titles</vt:lpstr>
      <vt:lpstr>'유류비 결제내역서(예시)'!Print_Titles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부산영상위원회15</cp:lastModifiedBy>
  <cp:lastPrinted>2025-01-03T02:58:27Z</cp:lastPrinted>
  <dcterms:created xsi:type="dcterms:W3CDTF">2019-03-08T00:48:49Z</dcterms:created>
  <dcterms:modified xsi:type="dcterms:W3CDTF">2025-01-06T06:06:30Z</dcterms:modified>
</cp:coreProperties>
</file>